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drawings/drawing12.xml" ContentType="application/vnd.openxmlformats-officedocument.drawing+xml"/>
  <Override PartName="/xl/comments6.xml" ContentType="application/vnd.openxmlformats-officedocument.spreadsheetml.comments+xml"/>
  <Override PartName="/xl/drawings/drawing13.xml" ContentType="application/vnd.openxmlformats-officedocument.drawing+xml"/>
  <Override PartName="/xl/comments7.xml" ContentType="application/vnd.openxmlformats-officedocument.spreadsheetml.comments+xml"/>
  <Override PartName="/xl/drawings/drawing14.xml" ContentType="application/vnd.openxmlformats-officedocument.drawing+xml"/>
  <Override PartName="/xl/comments8.xml" ContentType="application/vnd.openxmlformats-officedocument.spreadsheetml.comments+xml"/>
  <Override PartName="/xl/drawings/drawing15.xml" ContentType="application/vnd.openxmlformats-officedocument.drawing+xml"/>
  <Override PartName="/xl/comments9.xml" ContentType="application/vnd.openxmlformats-officedocument.spreadsheetml.comments+xml"/>
  <Override PartName="/xl/drawings/drawing16.xml" ContentType="application/vnd.openxmlformats-officedocument.drawing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250c,252c,254c,255c,262b,266 JN1680\DataPacks\R1.2\"/>
    </mc:Choice>
  </mc:AlternateContent>
  <xr:revisionPtr revIDLastSave="0" documentId="13_ncr:1_{80E6CD23-7415-4E22-ACED-AFC6C9E8819B}" xr6:coauthVersionLast="47" xr6:coauthVersionMax="47" xr10:uidLastSave="{00000000-0000-0000-0000-000000000000}"/>
  <bookViews>
    <workbookView xWindow="-120" yWindow="-120" windowWidth="29040" windowHeight="15840" tabRatio="949" xr2:uid="{00000000-000D-0000-FFFF-FFFF00000000}"/>
  </bookViews>
  <sheets>
    <sheet name="Uncertainty &amp; Tolerance Limits" sheetId="47885" r:id="rId1"/>
    <sheet name="Indicative Values" sheetId="47888" r:id="rId2"/>
    <sheet name="Performance Gates" sheetId="47886" r:id="rId3"/>
    <sheet name="Abbreviations" sheetId="47890" r:id="rId4"/>
    <sheet name="Laboratory List" sheetId="47894" r:id="rId5"/>
    <sheet name="Homogeneity" sheetId="47895" r:id="rId6"/>
    <sheet name="Fire Assay" sheetId="47896" r:id="rId7"/>
    <sheet name="AR Digest 10-50g" sheetId="47897" r:id="rId8"/>
    <sheet name="CNL" sheetId="47898" r:id="rId9"/>
    <sheet name="PA" sheetId="47899" r:id="rId10"/>
    <sheet name="4-Acid" sheetId="47900" r:id="rId11"/>
    <sheet name="Aqua Regia" sheetId="47901" r:id="rId12"/>
    <sheet name="Fusion XRF" sheetId="47902" r:id="rId13"/>
    <sheet name="Thermograv" sheetId="47903" r:id="rId14"/>
    <sheet name="IRC" sheetId="47904" r:id="rId15"/>
    <sheet name="Laser Ablation" sheetId="47905" r:id="rId16"/>
  </sheets>
  <calcPr calcId="191029" calcMode="manual"/>
</workbook>
</file>

<file path=xl/calcChain.xml><?xml version="1.0" encoding="utf-8"?>
<calcChain xmlns="http://schemas.openxmlformats.org/spreadsheetml/2006/main">
  <c r="I23" i="47895" l="1"/>
  <c r="I24" i="47895"/>
  <c r="I25" i="47895"/>
  <c r="H23" i="47895"/>
  <c r="I26" i="47895" l="1"/>
  <c r="I27" i="47895" s="1"/>
  <c r="J5" i="47895" s="1"/>
  <c r="J6" i="47895"/>
  <c r="J14" i="47895"/>
  <c r="J18" i="47895"/>
  <c r="J4" i="47895"/>
  <c r="J8" i="47895"/>
  <c r="J12" i="47895"/>
  <c r="J16" i="47895"/>
  <c r="J20" i="47895"/>
  <c r="J3" i="47895" l="1"/>
  <c r="J21" i="47895"/>
  <c r="J13" i="47895"/>
  <c r="J9" i="47895"/>
  <c r="J19" i="47895"/>
  <c r="J7" i="47895"/>
  <c r="J15" i="47895"/>
  <c r="J22" i="47895"/>
  <c r="J11" i="47895"/>
  <c r="J10" i="47895"/>
  <c r="J17" i="47895"/>
  <c r="J24" i="47895"/>
  <c r="J23" i="47895" l="1"/>
  <c r="J25" i="47895"/>
  <c r="J26" i="4789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F251C35D-448A-4835-AF57-5562B926533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34863B70-F781-4956-A38D-09C3A8DA677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99F5080E-F33A-4513-B8AB-B1AE6CAD212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D190F32D-F674-4C53-9B9F-7439397B20B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F8E901A5-09D7-4ACE-9F66-51C7843E0CB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97A3EFBA-7DB3-4A99-9659-471ED6DFF5D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637DD482-610E-44D0-BE7D-E9B1D4803F1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E45C480D-FB54-4D9D-9278-3337F7645E8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6E711ED3-0F48-48B0-B640-230E2B2CD2A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018A1CB1-3367-404B-B9E3-3D0E40B1365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D678A6C1-46CD-434A-A778-BE125F63092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707D12CE-39BA-4839-8A53-91BDAA7B20C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 xr:uid="{806989FC-9E6B-4D3B-9C65-C1234A5C1AF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 xr:uid="{43530F2E-7ABA-4B7C-AC05-7A871ADBB94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 xr:uid="{2BA20998-3487-4C56-A665-D881FEC9048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 xr:uid="{B0702D1F-4A80-4A0C-9E63-4011E813E72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 xr:uid="{5B5E7D92-FDC4-43D5-B0CE-A8C6554EA3A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 xr:uid="{EF4E2342-F224-401D-83DC-83C77CF301B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97B194A7-4E9C-4EBA-A1A1-BB5324F3030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 xr:uid="{4CD6A64A-D77F-45CE-A26B-9D4DBA43004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 xr:uid="{F5304245-9F19-4742-B508-4415EDD00D8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 xr:uid="{46FFF0C1-E2A2-48C4-8DCB-2163B542312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 xr:uid="{3BFA507C-FB27-41C2-92B4-761D699D068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 xr:uid="{2C05B92D-1B19-4759-BF8F-F5DC6F7E9DB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 xr:uid="{7A2CFC36-420A-412C-B2BD-2BCD98DC4EB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 xr:uid="{5AB21D4D-2663-4331-8CCC-9CFAAC9AF3B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 xr:uid="{1FFD977C-582E-4D74-AE59-6916B4CCEB8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D8667089-CD27-4864-8F4D-52B5D9F419E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 xr:uid="{42EB7E3C-F82D-4292-8030-6FC4C446B8A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 xr:uid="{198CB619-2FEB-46AD-A16D-A5C2EA975BE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 xr:uid="{E21FC4C5-7ED9-4602-9183-82194BD08E5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 xr:uid="{67B3EFCD-FB2F-44A1-BA64-93FBD681E72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 xr:uid="{E81537AD-CCC0-42B0-AE50-8858DA23648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 xr:uid="{BB736885-CADC-4455-B3F0-091F2B5D7E7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 xr:uid="{669FFA2E-1397-4FCA-B0BE-88EB8E57576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 xr:uid="{57D466A9-3C32-4B9B-AF2A-CAF52CB0F9E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23F41798-4832-4733-9D6B-83F4D208A6B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 xr:uid="{36CDF8D5-FDFB-4535-9CED-D59AB798BA6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 xr:uid="{16C7050E-7484-4BA2-A93D-EF68CADDF1E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 xr:uid="{37A491B6-EDFD-4C86-BE8E-00397C3AA90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 xr:uid="{6D54E755-C4A0-4F0B-B357-6A31A853307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 xr:uid="{62842C9F-7056-4BD2-91A6-67BCDDF735C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 xr:uid="{9C110343-2AF4-4978-8527-5CD7264671F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 xr:uid="{94C24F63-7C8A-442E-B89D-41D2D74E5F3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 xr:uid="{E612C283-0EDB-408F-9A94-1DF49613461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353442B1-56F0-45A1-BA95-25D7751DF55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 xr:uid="{6B7F9D03-9076-4890-9057-B7B00E626B3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 xr:uid="{BE3CC9D2-4250-47B1-A882-60985DF6720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 xr:uid="{D5938A45-2779-4C59-AE8E-572C506855B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 xr:uid="{9DBE2752-CE6F-428B-B2A3-57FCF3DE8E5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 xr:uid="{DFE23D71-CD88-4665-AED6-8702BB0A34E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 xr:uid="{86A7B5CC-C631-4879-99FB-ED55BB0FFA8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F7C8552D-59A4-44D3-B6DB-644274B996F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7EFAD347-4CE1-40DD-A1A5-DD89FFC9640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52F5D1B0-C6D3-4A93-A8D3-3BF7EDBC341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4E348167-B1FD-4610-A030-2F6A161FA53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 xr:uid="{450BE8E1-AC98-46C5-9583-46A61573A36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 xr:uid="{394C1190-9024-4E12-913A-96439B57674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" authorId="0" shapeId="0" xr:uid="{CFB19661-5688-47EB-9BD8-AE0A9E11624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" authorId="0" shapeId="0" xr:uid="{26A2367F-D7FA-4D85-A9B1-BA5948F2B3F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" authorId="0" shapeId="0" xr:uid="{18A58605-004A-4186-8A0E-CA1AFEB2BAE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9" authorId="0" shapeId="0" xr:uid="{8B42681A-3153-456E-9B85-6E504A5D89E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7" authorId="0" shapeId="0" xr:uid="{160E6C70-0555-4D12-8F9F-804D840EDA0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6" authorId="0" shapeId="0" xr:uid="{A9DFB9D0-77C2-4E6A-917D-2F744AA89E1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4" authorId="0" shapeId="0" xr:uid="{B0935DC0-193F-49F8-825D-E93394AA529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2" authorId="0" shapeId="0" xr:uid="{4DE6F25A-93DA-4AAD-9F56-558C2A6E592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 shapeId="0" xr:uid="{5144FA8A-D26E-4989-BDDC-1D94FCADDEF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8" authorId="0" shapeId="0" xr:uid="{99BAA5EC-E69B-447D-9A76-B3F696CB441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 shapeId="0" xr:uid="{E40DCAE8-0B98-4EB2-91F9-A67B0130EE8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 shapeId="0" xr:uid="{6943CA2B-2B2E-420E-81F0-687037D1E9B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 xr:uid="{18D3DAD9-7F42-4C3B-AF7C-294E742A58E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 shapeId="0" xr:uid="{072B406B-D827-49F7-9C6C-CDBBB404CA8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9" authorId="0" shapeId="0" xr:uid="{E367BAFB-C0B8-40CA-963B-E803F516955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7" authorId="0" shapeId="0" xr:uid="{3540251F-C253-4435-9E6A-828F6944ED3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5" authorId="0" shapeId="0" xr:uid="{CA33BB94-A159-4C63-9F1D-24CF5AC659E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 shapeId="0" xr:uid="{0E87CE2C-8B89-421A-970A-ACE49E67651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 shapeId="0" xr:uid="{7AE7CDAE-6A66-4A5C-A632-563B5052539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 xr:uid="{E94835EA-2F5C-463B-9597-8CA4FEA0B18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8" authorId="0" shapeId="0" xr:uid="{D277FC82-C90D-4A13-8550-06FFCA4C66F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 shapeId="0" xr:uid="{81BDF908-8492-4426-BE9F-4AE8B3B1664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4" authorId="0" shapeId="0" xr:uid="{0F20942A-A375-4E69-BBF4-A677E2795F5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 shapeId="0" xr:uid="{14CBB720-A6A9-4A51-AC49-4B916F9DFD9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0" authorId="0" shapeId="0" xr:uid="{9D14A33E-F76D-455E-B8B3-C11478E1630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9" authorId="0" shapeId="0" xr:uid="{333FF0CA-9771-4CD5-94B5-B8D0B1153C2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7" authorId="0" shapeId="0" xr:uid="{34682D4F-6C30-430F-8F7A-C4656DAE385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5" authorId="0" shapeId="0" xr:uid="{355905A0-55B1-4F73-BDC8-9699D45F3C0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3" authorId="0" shapeId="0" xr:uid="{25B951E2-8FEF-4D84-AEEF-A83815F05E0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 xr:uid="{C3817D0A-AEDE-4CF5-9A2F-79A01D5740A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9" authorId="0" shapeId="0" xr:uid="{245B4A11-82AB-4DC0-8C2D-C0705A4BC6D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7" authorId="0" shapeId="0" xr:uid="{3143CC03-2896-488F-B32B-83DC4E25822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5" authorId="0" shapeId="0" xr:uid="{67CD9C07-BD75-4FAD-BCA6-EFBB7B21564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3" authorId="0" shapeId="0" xr:uid="{1364177B-29E5-418D-8BDF-8C66DAF78B5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2" authorId="0" shapeId="0" xr:uid="{BF397ABF-61C1-40E3-BF76-9A029B07C9E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0" authorId="0" shapeId="0" xr:uid="{C93C4A0E-D24F-4123-B77E-7D580A27AD4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8" authorId="0" shapeId="0" xr:uid="{CF9AEAA3-B5E0-4F34-8141-371FE3F908C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6" authorId="0" shapeId="0" xr:uid="{02C84360-69B1-42C2-A4AF-59C23D2BC11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4" authorId="0" shapeId="0" xr:uid="{558017F0-2BBD-471E-9EF4-3332A4A53E2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3" authorId="0" shapeId="0" xr:uid="{842827D9-CDB1-4061-ADD4-62DE9393DB4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2" authorId="0" shapeId="0" xr:uid="{B1367712-B048-412C-B240-5216C39BE72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0" authorId="0" shapeId="0" xr:uid="{04C853FE-964B-49CF-89DC-D3DA4E97A42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8" authorId="0" shapeId="0" xr:uid="{6C3FC703-763B-4228-A48C-61044126C3D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6" authorId="0" shapeId="0" xr:uid="{3EAFD3B5-254F-42B7-9289-0F42E0A573B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4" authorId="0" shapeId="0" xr:uid="{9C5BC535-3250-4639-997A-218293FC3D3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2" authorId="0" shapeId="0" xr:uid="{0A9C37AE-921F-4E08-B4B2-A0080E4BE64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0" authorId="0" shapeId="0" xr:uid="{5558B25E-83CA-4BEF-A0FF-BEFF9742161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8" authorId="0" shapeId="0" xr:uid="{9FE6018C-41F1-460C-8F57-3907D13A632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6" authorId="0" shapeId="0" xr:uid="{6AE91A15-DECB-448C-8132-1602B303249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4" authorId="0" shapeId="0" xr:uid="{F72B1EB8-E8F7-42C7-A3B3-EE4CB849934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2" authorId="0" shapeId="0" xr:uid="{05997249-1438-42DD-9712-85F028E0EA9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1" authorId="0" shapeId="0" xr:uid="{81EB5061-7490-4460-A095-6853ED8ECDE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9" authorId="0" shapeId="0" xr:uid="{EF148932-AECF-45AE-A990-02EC67BBCD6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7" authorId="0" shapeId="0" xr:uid="{690378DF-2C70-495A-B3FC-8D727B5B3F5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5" authorId="0" shapeId="0" xr:uid="{6B7CC3DE-F91A-4482-B6A1-841BF94982F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3" authorId="0" shapeId="0" xr:uid="{F4FD511D-6137-4AAB-BD63-3BEA3476185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1" authorId="0" shapeId="0" xr:uid="{B7F311D9-1B7E-49F2-9985-4907EC73CF6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9" authorId="0" shapeId="0" xr:uid="{D607CDBA-2256-45BE-A387-D0C03FF223D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8BF2012E-1C2B-4E16-84EB-2B2C6CBF6E1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 xr:uid="{41258261-1BE9-4A1F-9D2D-0C8C94D3032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 xr:uid="{92C7EBCA-4B73-44F3-8F9C-15AFD292D8D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" authorId="0" shapeId="0" xr:uid="{94E71F72-5E3A-4C85-AB88-E01689653C7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" authorId="0" shapeId="0" xr:uid="{66D020F7-2878-49B5-AA55-0F3CB5614FC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" authorId="0" shapeId="0" xr:uid="{ED0BB3E1-49CE-42EE-B75F-8A562EB1DC9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9" authorId="0" shapeId="0" xr:uid="{CE1FA511-229A-4E9D-B5C8-8816AE00844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8" authorId="0" shapeId="0" xr:uid="{B94F816A-CE33-4821-8706-D5BA67F3E7B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6" authorId="0" shapeId="0" xr:uid="{5A92BCE8-B9E3-4240-98E4-C0584C51C0C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4" authorId="0" shapeId="0" xr:uid="{3246BD98-9DB5-4403-9F0F-4F91CFC136C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2" authorId="0" shapeId="0" xr:uid="{C083EA74-1D1D-4F78-8D0B-A3B0148B41C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 shapeId="0" xr:uid="{14856F6C-6A3E-4CED-AB88-02CBE8DD7A6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8" authorId="0" shapeId="0" xr:uid="{B9DBA91F-701F-4CE6-B7D7-74B5835A5F2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 shapeId="0" xr:uid="{CC4150BF-42BB-4A82-AD8E-A1959ECB5C1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 shapeId="0" xr:uid="{AAD94908-2863-432C-95C5-27707B2B4E9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2" authorId="0" shapeId="0" xr:uid="{66FC175D-31CD-43A1-802E-14C35DD1F8D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 shapeId="0" xr:uid="{DBABCB64-6A41-43B5-B17F-D2A0145ACA8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8" authorId="0" shapeId="0" xr:uid="{E06735EB-754F-4BAC-A297-AB2BA452123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6" authorId="0" shapeId="0" xr:uid="{5FF17DE8-0D93-4BB5-9C5D-0D8E3CF065C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5" authorId="0" shapeId="0" xr:uid="{50FABD2A-C9B1-429F-99F2-FAD67A93102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 shapeId="0" xr:uid="{D706D9FF-1F33-4341-B13B-EBCE7235895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 shapeId="0" xr:uid="{C891E727-A930-4BD9-B204-0E045709699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 xr:uid="{F3655337-B52B-443B-83FD-3E14EF4C7BA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7" authorId="0" shapeId="0" xr:uid="{4346B6A9-767E-47DA-8833-860BE905110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5" authorId="0" shapeId="0" xr:uid="{EAF5D3EF-8140-4D9A-ADF3-00FBEBA12BE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4" authorId="0" shapeId="0" xr:uid="{A8DA4A16-575B-4312-8DAD-4CE4BBD893F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 shapeId="0" xr:uid="{DF0EF9F8-6083-498E-8D13-9F66875315D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0" authorId="0" shapeId="0" xr:uid="{9FC8686F-0B57-4BA4-8059-F16498699CD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9" authorId="0" shapeId="0" xr:uid="{9DA80F18-2B0D-4048-91F4-B691E47A108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7" authorId="0" shapeId="0" xr:uid="{53962BC2-AA88-41CE-AB69-6F9DDD56788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5" authorId="0" shapeId="0" xr:uid="{41323C69-F1EA-44E0-AA91-41002DED01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3" authorId="0" shapeId="0" xr:uid="{32684D7D-FAB2-47DB-9D37-5945834304B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 xr:uid="{C77C2C64-3B19-479B-A2CF-C79CC195223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9" authorId="0" shapeId="0" xr:uid="{F58AFA7E-3223-4F9D-AC86-43364B1ED90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8" authorId="0" shapeId="0" xr:uid="{90E1B365-ACEE-4EDE-BDED-C9379FB13EC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6" authorId="0" shapeId="0" xr:uid="{EE276D8B-1C29-422F-A3EC-24E84D0E77D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4" authorId="0" shapeId="0" xr:uid="{CDEEE2E6-1F53-402E-8C28-32B1B2371FD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2" authorId="0" shapeId="0" xr:uid="{10AFDB1F-DF17-4AB9-911C-27EE82544F3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1" authorId="0" shapeId="0" xr:uid="{8D8FCCC8-B926-4EF2-9050-743C6616808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9" authorId="0" shapeId="0" xr:uid="{196FF5B3-8505-4650-8E2F-25E18E8B427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7" authorId="0" shapeId="0" xr:uid="{AA87083C-C605-42F5-9AFF-7EB3B3FE08C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5" authorId="0" shapeId="0" xr:uid="{58C94BF5-7E7A-4814-9B1E-0E0E7D2A4FE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3" authorId="0" shapeId="0" xr:uid="{3857844B-984D-4FA2-BE9F-E124EAEBA51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1" authorId="0" shapeId="0" xr:uid="{781E2D82-B267-4A8D-B60B-95DB5470085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9" authorId="0" shapeId="0" xr:uid="{C20F3481-BF44-4E28-A1CA-4DC2F4BF5C7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8" authorId="0" shapeId="0" xr:uid="{638C0BF0-BC46-4F29-B877-7FACB0BC54C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7" authorId="0" shapeId="0" xr:uid="{10039939-8501-4AD9-8A9A-217B68AA0C3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5" authorId="0" shapeId="0" xr:uid="{18963D13-6514-4003-A724-01908D3CDCC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3" authorId="0" shapeId="0" xr:uid="{B3215244-0E08-40F4-87F8-AC9B95AC6F4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2" authorId="0" shapeId="0" xr:uid="{A4ECDEA5-0CD1-4BC5-BEC2-C25B09C1E14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0" authorId="0" shapeId="0" xr:uid="{1C13686C-D9D4-4C3F-AAD0-F72EF708407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8" authorId="0" shapeId="0" xr:uid="{A084BF0C-6B5D-451D-B176-74EDDE1396E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6" authorId="0" shapeId="0" xr:uid="{058EF9FB-068B-4BEA-B480-67461B36BB7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4" authorId="0" shapeId="0" xr:uid="{858C65DF-EA6D-456B-98C6-FF491AC6046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2" authorId="0" shapeId="0" xr:uid="{09754498-6F98-4A86-BA82-0BE939A2B77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0" authorId="0" shapeId="0" xr:uid="{BABF7275-4440-41EA-B9B1-94E56AEBC37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8" authorId="0" shapeId="0" xr:uid="{8FBF6834-7147-4C13-9468-E6792423E40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6" authorId="0" shapeId="0" xr:uid="{FD91EC8C-9C60-4116-A1FE-665C18FA12F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4" authorId="0" shapeId="0" xr:uid="{FF62162B-6BED-4EDF-9022-3ED336A3C1D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2" authorId="0" shapeId="0" xr:uid="{35E4C63F-E8A2-4702-A34A-BB7D4150BD8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1" authorId="0" shapeId="0" xr:uid="{49B3CD96-E1D9-4AE7-BE9F-7F2FAF9B0E2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0" authorId="0" shapeId="0" xr:uid="{ECFA63DE-BBA7-4103-904A-D22CB594F98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48" authorId="0" shapeId="0" xr:uid="{6A0482D2-F59C-4B0B-9A02-27DEFEA31B4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66" authorId="0" shapeId="0" xr:uid="{5581CBB5-3951-456A-8A00-2092A861C0B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2F2CA411-9FFC-45E7-9A36-64759A85F63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4FAB2060-585A-4A67-BD6C-F2E25706CE2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4B2A9438-43B7-4C8A-871E-508B793B3A0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9FE124E8-F9B3-4368-A0A6-50655678105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3C375008-5B2F-4CB1-A4AC-F3E9D6CAE9C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7B588538-1D83-4F3C-B03A-6905352D6A8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7BD55E95-6191-407B-A495-6F4A6E2B584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DA36B6AB-A44C-45CB-B664-BF97307C3ED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4081338F-A595-4934-8E58-B82193C6B1D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74D703B8-0ECC-421D-93E9-CDAB67B280B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4A97D26F-0632-4B70-833F-EC54B637EFD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A3ABA176-0F88-44BD-913E-A6D977189A2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7EFA4E6B-0821-41A2-A818-974B7A60081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318767F0-7EF5-45CC-B7AB-A20CEA16DB9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<sst xmlns="http://schemas.openxmlformats.org/spreadsheetml/2006/main" count="11763" uniqueCount="660">
  <si>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</si>
  <si>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</si>
  <si>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</si>
  <si>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</si>
  <si>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</si>
  <si>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</si>
  <si>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</si>
  <si>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</si>
  <si>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</si>
  <si>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</si>
  <si>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</si>
  <si>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</si>
  <si>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</si>
  <si>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</si>
  <si>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</si>
  <si>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</si>
  <si>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</si>
  <si>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</si>
  <si>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</si>
  <si>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</si>
  <si>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</si>
  <si>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</si>
  <si>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</si>
  <si>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</si>
  <si>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</si>
  <si>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</si>
  <si>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</si>
  <si>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</si>
  <si>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</si>
  <si>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</si>
  <si>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</si>
  <si>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</si>
  <si>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</si>
  <si>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</si>
  <si>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</si>
  <si>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</si>
  <si>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</si>
  <si>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</si>
  <si>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</si>
  <si>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</si>
  <si>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</si>
  <si>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</si>
  <si>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</si>
  <si>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</si>
  <si>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</si>
  <si>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</si>
  <si>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</si>
  <si>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</si>
  <si>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</si>
  <si>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</si>
  <si>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</si>
  <si>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</si>
  <si>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</si>
  <si>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</si>
  <si>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</si>
  <si>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</si>
  <si>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</si>
  <si>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</si>
  <si>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</si>
  <si>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</si>
  <si>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</si>
  <si>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</si>
  <si>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</si>
  <si>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</si>
  <si>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</si>
  <si>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</si>
  <si>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</si>
  <si>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</si>
  <si>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</si>
  <si>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</si>
  <si>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</si>
  <si>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</si>
  <si>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</si>
  <si>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</si>
  <si>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</si>
  <si>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</si>
  <si>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</si>
  <si>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</si>
  <si>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</si>
  <si>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</si>
  <si>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</si>
  <si>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</si>
  <si>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</si>
  <si>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</si>
  <si>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</si>
  <si>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</si>
  <si>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</si>
  <si>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</si>
  <si>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</si>
  <si>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</si>
  <si>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</si>
  <si>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</si>
  <si>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</si>
  <si>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Tolerance Limits</t>
  </si>
  <si>
    <t>IND</t>
  </si>
  <si>
    <t>&lt; 100</t>
  </si>
  <si>
    <t>&lt; 10</t>
  </si>
  <si>
    <t>&lt; 0.2</t>
  </si>
  <si>
    <t>Au</t>
  </si>
  <si>
    <t>BF*XRF</t>
  </si>
  <si>
    <t>IRC</t>
  </si>
  <si>
    <t>CaO</t>
  </si>
  <si>
    <t>&lt; 1</t>
  </si>
  <si>
    <t>&lt; 2</t>
  </si>
  <si>
    <t>&lt; 5</t>
  </si>
  <si>
    <t>&lt; 0.1</t>
  </si>
  <si>
    <t>&lt; 0.01</t>
  </si>
  <si>
    <t>MgO</t>
  </si>
  <si>
    <t>MnO</t>
  </si>
  <si>
    <t>C</t>
  </si>
  <si>
    <t>Round</t>
  </si>
  <si>
    <t>Replicate</t>
  </si>
  <si>
    <t>Perth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</si>
  <si>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</si>
  <si>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</si>
  <si>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</si>
  <si>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</si>
  <si>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</si>
  <si>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</si>
  <si>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</si>
  <si>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</si>
  <si>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</si>
  <si>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</si>
  <si>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</si>
  <si>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</si>
  <si>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</si>
  <si>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</si>
  <si>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</si>
  <si>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</si>
  <si>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</si>
  <si>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</si>
  <si>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</si>
  <si>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</si>
  <si>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</si>
  <si>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</si>
  <si>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</si>
  <si>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U, ppm</t>
  </si>
  <si>
    <t>Al, wt.%</t>
  </si>
  <si>
    <t>Ba, ppm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</si>
  <si>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</si>
  <si>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</si>
  <si>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</si>
  <si>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</si>
  <si>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</si>
  <si>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</si>
  <si>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</si>
  <si>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</si>
  <si>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</si>
  <si>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</si>
  <si>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</si>
  <si>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</si>
  <si>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</si>
  <si>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Lu, ppm</t>
  </si>
  <si>
    <t>Mg, wt.%</t>
  </si>
  <si>
    <t>Mn, wt.%</t>
  </si>
  <si>
    <t>Nd, ppm</t>
  </si>
  <si>
    <t>Pr, ppm</t>
  </si>
  <si>
    <t>Rb, ppm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</si>
  <si>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</si>
  <si>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</si>
  <si>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</si>
  <si>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</si>
  <si>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</si>
  <si>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</si>
  <si>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</si>
  <si>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</si>
  <si>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</si>
  <si>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</si>
  <si>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</si>
  <si>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</si>
  <si>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</si>
  <si>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</si>
  <si>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</si>
  <si>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</si>
  <si>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</si>
  <si>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</si>
  <si>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</si>
  <si>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</si>
  <si>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</si>
  <si>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</si>
  <si>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</si>
  <si>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</si>
  <si>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</si>
  <si>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Thermogravimetry</t>
  </si>
  <si>
    <t>4-Acid Digestion</t>
  </si>
  <si>
    <t>Zr, ppm</t>
  </si>
  <si>
    <t>Expanded Uncertainty</t>
  </si>
  <si>
    <t>gm</t>
  </si>
  <si>
    <t>Nominal Mass Value</t>
  </si>
  <si>
    <t>Parameters</t>
  </si>
  <si>
    <t xml:space="preserve"> RSD Upscale Factor</t>
  </si>
  <si>
    <t xml:space="preserve"> RSD</t>
  </si>
  <si>
    <t xml:space="preserve"> SD</t>
  </si>
  <si>
    <t xml:space="preserve"> Median</t>
  </si>
  <si>
    <t xml:space="preserve"> Mean</t>
  </si>
  <si>
    <t>Response
SmplMass(g)</t>
  </si>
  <si>
    <t>SID</t>
  </si>
  <si>
    <t>Lot</t>
  </si>
  <si>
    <t>LabCode</t>
  </si>
  <si>
    <t>LabSlot</t>
  </si>
  <si>
    <t>Branch</t>
  </si>
  <si>
    <t>Smp#</t>
  </si>
  <si>
    <t>:</t>
  </si>
  <si>
    <t>Response (ppm)</t>
  </si>
  <si>
    <t>Upscaled
Value (ppm)</t>
  </si>
  <si>
    <t>ANSLu</t>
  </si>
  <si>
    <t>Aqua Regia Digestion</t>
  </si>
  <si>
    <t>Laser Ablation ICP-MS</t>
  </si>
  <si>
    <t>Pb Fire Assay</t>
  </si>
  <si>
    <t>Aqua Regia Digestion (sample weights 10-50g)</t>
  </si>
  <si>
    <t>Cyanide Leach</t>
  </si>
  <si>
    <t>PhotonAssay</t>
  </si>
  <si>
    <t>&lt; 0.002</t>
  </si>
  <si>
    <t>&lt; 0.001</t>
  </si>
  <si>
    <t>Au, ppm</t>
  </si>
  <si>
    <t>Ag, ppm</t>
  </si>
  <si>
    <t>As, ppm</t>
  </si>
  <si>
    <t>Bi, ppm</t>
  </si>
  <si>
    <t>Cd, ppm</t>
  </si>
  <si>
    <t>Cu, ppm</t>
  </si>
  <si>
    <t>Er, ppm</t>
  </si>
  <si>
    <t>Re, ppm</t>
  </si>
  <si>
    <t>S, wt.%</t>
  </si>
  <si>
    <t>Sb, ppm</t>
  </si>
  <si>
    <t>W, ppm</t>
  </si>
  <si>
    <t>B, ppm</t>
  </si>
  <si>
    <t>Ge, ppm</t>
  </si>
  <si>
    <t>Lab</t>
  </si>
  <si>
    <t>No</t>
  </si>
  <si>
    <t>2.00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</si>
  <si>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</si>
  <si>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</si>
  <si>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</si>
  <si>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</si>
  <si>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</si>
  <si>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</si>
  <si>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</si>
  <si>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</si>
  <si>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</si>
  <si>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</si>
  <si>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</si>
  <si>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</si>
  <si>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</si>
  <si>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</si>
  <si>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</si>
  <si>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1.16</t>
  </si>
  <si>
    <t>1.17</t>
  </si>
  <si>
    <t>1.19</t>
  </si>
  <si>
    <t>1.20</t>
  </si>
  <si>
    <t>1.21</t>
  </si>
  <si>
    <t>1.22</t>
  </si>
  <si>
    <t>FA*OES</t>
  </si>
  <si>
    <t>FA*AAS</t>
  </si>
  <si>
    <t>0.085g</t>
  </si>
  <si>
    <t>50g</t>
  </si>
  <si>
    <t>40g</t>
  </si>
  <si>
    <t>Mean</t>
  </si>
  <si>
    <t>Median</t>
  </si>
  <si>
    <t>Std Dev.</t>
  </si>
  <si>
    <t>PDM3</t>
  </si>
  <si>
    <t>Z-Score (Absolute)</t>
  </si>
  <si>
    <t>NA</t>
  </si>
  <si>
    <t>AR*MS</t>
  </si>
  <si>
    <t>AR*AAS</t>
  </si>
  <si>
    <t>AR*OES/MS</t>
  </si>
  <si>
    <t>15g</t>
  </si>
  <si>
    <t>10g</t>
  </si>
  <si>
    <t>CNL*MS</t>
  </si>
  <si>
    <t>CNL*AAS</t>
  </si>
  <si>
    <t>CNL*OES/AAS</t>
  </si>
  <si>
    <t>CNL*OES</t>
  </si>
  <si>
    <t>200g</t>
  </si>
  <si>
    <t>05g</t>
  </si>
  <si>
    <t>20g</t>
  </si>
  <si>
    <t>Results from laboratory 1.07 were removed due to their 0.1 ppm reading resolution.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</si>
  <si>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</si>
  <si>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</si>
  <si>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</si>
  <si>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</si>
  <si>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</si>
  <si>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</si>
  <si>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</si>
  <si>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</si>
  <si>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</si>
  <si>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</si>
  <si>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3.11</t>
  </si>
  <si>
    <t>Raw*PA</t>
  </si>
  <si>
    <t>350g</t>
  </si>
  <si>
    <t>4A*MS</t>
  </si>
  <si>
    <t>4A*OES/MS</t>
  </si>
  <si>
    <t>&lt; 0.3</t>
  </si>
  <si>
    <t>&lt; 0.5</t>
  </si>
  <si>
    <t>Results from laboratories 1.07 and 1.13 were removed due to their 0.1 ppm reading resolution.</t>
  </si>
  <si>
    <t>Results from laboratories 1.07, 1.13 and 1.22 were removed due to their 1 ppm reading resolution.</t>
  </si>
  <si>
    <t>Results from laboratory 1.13 were removed due to their 1 ppm reading resolution.</t>
  </si>
  <si>
    <t>Results from laboratory 1.13 were removed due to their 0.1 ppm reading resolution.</t>
  </si>
  <si>
    <t>&lt; 0.02</t>
  </si>
  <si>
    <t>Results from laboratory 1.09 were removed due to their 0.1 ppm reading resolution.</t>
  </si>
  <si>
    <t>&lt; 0.05</t>
  </si>
  <si>
    <t>Results from laboratories 1.07 and 1.09 were removed due to their 1 ppm reading resolution.</t>
  </si>
  <si>
    <t>&lt; 0.005</t>
  </si>
  <si>
    <t>&lt; 0.003</t>
  </si>
  <si>
    <t>Results from laboratories 1.07, 1.09 and 1.13 were removed due to their 1 ppm reading resolution.</t>
  </si>
  <si>
    <t>&lt; 1.5</t>
  </si>
  <si>
    <t>&lt; 0.03</t>
  </si>
  <si>
    <t>&lt; 0.6032</t>
  </si>
  <si>
    <t>&lt; 0.6448</t>
  </si>
  <si>
    <t>&lt; 0.6523</t>
  </si>
  <si>
    <t>&lt; 0.6269</t>
  </si>
  <si>
    <t>&lt; 0.6653</t>
  </si>
  <si>
    <t>&lt; 0.6678</t>
  </si>
  <si>
    <t>Indicative</t>
  </si>
  <si>
    <t>AR*OES</t>
  </si>
  <si>
    <t>0.2g</t>
  </si>
  <si>
    <t>01g</t>
  </si>
  <si>
    <t>0.5g</t>
  </si>
  <si>
    <t>0.25g</t>
  </si>
  <si>
    <t>Results from laboratories 1.01, 1.06, 1.07 and 1.22 were removed due to their 1 ppm reading resolution.</t>
  </si>
  <si>
    <t>&lt; 20</t>
  </si>
  <si>
    <t>Results from laboratories 1.12, 1.15, 1.19, 1.20 and 1.21 were removed due to their 10 ppm reading resolution.</t>
  </si>
  <si>
    <t>Results from laboratories 1.06, 1.07, 1.09 and 1.17 were removed due to their 0.1 ppm reading resolution.</t>
  </si>
  <si>
    <t>Results from laboratories 1.06 and 1.13 were removed due to their 0.1 ppm reading resolution.</t>
  </si>
  <si>
    <t>Results from laboratory 1.17 were removed due to their 0.1 ppm reading resolution.</t>
  </si>
  <si>
    <t>Results from laboratories 1.06 and 1.22 were removed due to their 1 ppm reading resolution.</t>
  </si>
  <si>
    <t>Results from laboratory 1.06 were removed due to their 1 ppm reading resolution.</t>
  </si>
  <si>
    <t>Results from laboratory 1.07 were removed due to their 1 ppm reading resolution.</t>
  </si>
  <si>
    <t>&lt; 2.5</t>
  </si>
  <si>
    <t>Results from laboratories 1.07, 1.09, 1.13 and 1.17 were removed due to their 0.1 ppm reading resolution.</t>
  </si>
  <si>
    <t>BV Geo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</si>
  <si>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</si>
  <si>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</si>
  <si>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</si>
  <si>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</si>
  <si>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</si>
  <si>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</si>
  <si>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</si>
  <si>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LOI*TGA</t>
  </si>
  <si>
    <t>ABL*MS</t>
  </si>
  <si>
    <t>4-acid (HF-HNO3-HClO4-HCl) digestion with inductively coupled plasma mass spectroscopy</t>
  </si>
  <si>
    <t>4-acid (HF-HNO3-HClO4-HCl) digestion with inductively coupled plasma optical emission spectroscopy</t>
  </si>
  <si>
    <t>4-acid (HF-HNO3-HClO4-HCl) digestion with ICP-OES or ICP-MS finish</t>
  </si>
  <si>
    <t>laser ablation with inductively coupled plasma mass spectroscopy</t>
  </si>
  <si>
    <t>aqua regia digestion with atomic absorption spectroscopy</t>
  </si>
  <si>
    <t>aqua regia digestion with inductively coupled plasma mass spectroscopy</t>
  </si>
  <si>
    <t>aqua regia digestion with inductively coupled plasma optical emission spectroscopy</t>
  </si>
  <si>
    <t>aqua regia digestion with ICP-OES or ICP-MS finish</t>
  </si>
  <si>
    <t>lithium borate fusion with X-ray fluorescence spectroscopy</t>
  </si>
  <si>
    <t>cyanide leach with atomic absorption spectroscopy</t>
  </si>
  <si>
    <t>cyanide leach with inductively coupled plasma mass spectroscopy</t>
  </si>
  <si>
    <t>cyanide leach with inductively coupled plasma optical emission spectroscopy</t>
  </si>
  <si>
    <t>cyanide leach with AAS or ICP-OES finish</t>
  </si>
  <si>
    <t>fire assay with atomic absorption spectroscopy</t>
  </si>
  <si>
    <t>fire assay with inductively coupled plasma optical emission spectroscopy</t>
  </si>
  <si>
    <t>instrumental neutron activation analysis</t>
  </si>
  <si>
    <t>infrared combustion</t>
  </si>
  <si>
    <t>loss on ignition by thermogravimetric analysis</t>
  </si>
  <si>
    <t>350g 300ml raw sample (solid) packed into single use jar with PhotonAssay (X-ray) finish</t>
  </si>
  <si>
    <t>Alex Stewart International, Mendoza, Argentina</t>
  </si>
  <si>
    <t>ALS, Canning Vale, WA, Australia</t>
  </si>
  <si>
    <t>ALS, Johannesburg, South Africa</t>
  </si>
  <si>
    <t>ALS, Kalgoorlie, WA, Australia</t>
  </si>
  <si>
    <t>ALS, Lima, Peru</t>
  </si>
  <si>
    <t>ALS, Loughrea, Galway, Ireland</t>
  </si>
  <si>
    <t>ALS, Malaga, WA, Australia</t>
  </si>
  <si>
    <t>American Assay Laboratories, Sparks, Nevada, USA</t>
  </si>
  <si>
    <t>ANSTO, Lucas Heights, NSW, Australia</t>
  </si>
  <si>
    <t>Bureau Veritas Geoanalytical, Perth, WA, Australia</t>
  </si>
  <si>
    <t>CERTIMIN, Lima, Peru</t>
  </si>
  <si>
    <t>Gekko Assay Labs, Ballarat, VIC, Australia</t>
  </si>
  <si>
    <t>Inspectorate (BV), Lima, Peru</t>
  </si>
  <si>
    <t>Intertek Tarkwa, Tarkwa, Ghana</t>
  </si>
  <si>
    <t>Intertek Testing Services Philippines, Cupang, Muntinlupa, Philippines</t>
  </si>
  <si>
    <t>MSA ENVAL Laboratories, Yamoussoukro, Côte d'Ivoire</t>
  </si>
  <si>
    <t>MSALABS, Prince George, BC, Canada</t>
  </si>
  <si>
    <t>MSALABS, Val-d'Or, Quebec, Canada</t>
  </si>
  <si>
    <t>MSALABS Bulyanhulu Gold Mine, Bubada, Shinyanga, United Republic of Tanzania</t>
  </si>
  <si>
    <t>MSALABS Kibali Gold Mines, Doko, Haut-Uélé, Congo, Democratic Republic of the (Zaire)</t>
  </si>
  <si>
    <t>On Site Laboratory Services, Bendigo, VIC, Australia</t>
  </si>
  <si>
    <t>PT Geoservices Ltd, Cikarang, Jakarta Raya, Indonesia</t>
  </si>
  <si>
    <t>PT Intertek Utama Services, Jakarta Timur, DKI Jakarta, Indonesia</t>
  </si>
  <si>
    <t>Ravenswood Gold, Ravenswood, QLD, Australia</t>
  </si>
  <si>
    <t>Reminex Centre de Recherche, Marrakesh, Marrakesh-Safi, Morocco</t>
  </si>
  <si>
    <t>SGS, Randfontein, Gauteng, South Africa</t>
  </si>
  <si>
    <t>SGS Australia Mineral Services, Perth, WA, Australia</t>
  </si>
  <si>
    <t>SGS Tarkwa, Tarkwa, Western Region, Ghana</t>
  </si>
  <si>
    <t>Shiva Analyticals Ltd, Bangalore North, Karnataka, India</t>
  </si>
  <si>
    <t>Stewart Assay &amp; Environmental Laboratories LLC, Kara-Balta, Chüy, Kyrgyzstan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</si>
  <si>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</si>
  <si>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SiO</t>
    </r>
    <r>
      <rPr>
        <vertAlign val="subscript"/>
        <sz val="10"/>
        <color theme="10"/>
        <rFont val="Arial"/>
        <family val="2"/>
      </rPr>
      <t>2</t>
    </r>
  </si>
  <si>
    <r>
      <t>SO</t>
    </r>
    <r>
      <rPr>
        <vertAlign val="subscript"/>
        <sz val="10"/>
        <color theme="10"/>
        <rFont val="Arial"/>
        <family val="2"/>
      </rPr>
      <t>3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</si>
  <si>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</si>
  <si>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</si>
  <si>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TiO</t>
    </r>
    <r>
      <rPr>
        <vertAlign val="subscript"/>
        <sz val="10"/>
        <color theme="10"/>
        <rFont val="Arial"/>
        <family val="2"/>
      </rPr>
      <t>2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</si>
  <si>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</si>
  <si>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</si>
  <si>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LOI</t>
    </r>
    <r>
      <rPr>
        <vertAlign val="superscript"/>
        <sz val="10"/>
        <color theme="10"/>
        <rFont val="Arial"/>
        <family val="2"/>
      </rPr>
      <t>1000</t>
    </r>
  </si>
  <si>
    <t>Au, Gold (ppm)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</si>
  <si>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</si>
  <si>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</si>
  <si>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</si>
  <si>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</si>
  <si>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</si>
  <si>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</si>
  <si>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</si>
  <si>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</si>
  <si>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</si>
  <si>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</si>
  <si>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</si>
  <si>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</si>
  <si>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</si>
  <si>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</si>
  <si>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</si>
  <si>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</si>
  <si>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</si>
  <si>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</si>
  <si>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</si>
  <si>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</si>
  <si>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</si>
  <si>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</si>
  <si>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</si>
  <si>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</si>
  <si>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</si>
  <si>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</si>
  <si>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</si>
  <si>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</si>
  <si>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</si>
  <si>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</si>
  <si>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</si>
  <si>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</si>
  <si>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</si>
  <si>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</si>
  <si>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</si>
  <si>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</si>
  <si>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</si>
  <si>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Re, Rhenium (ppm)</t>
  </si>
  <si>
    <t>S, Sulphur (wt.%)</t>
  </si>
  <si>
    <t>Sb, Antimony (ppm)</t>
  </si>
  <si>
    <t>Sc, Scandium (ppm)</t>
  </si>
  <si>
    <t>Sm, Samarium (ppm)</t>
  </si>
  <si>
    <t>Sn, Tin (ppm)</t>
  </si>
  <si>
    <t>Sr, Strontium (ppm)</t>
  </si>
  <si>
    <t>Ta, Tantalum (ppm)</t>
  </si>
  <si>
    <t>Tb, Terbium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</si>
  <si>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</si>
  <si>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</si>
  <si>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</si>
  <si>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</si>
  <si>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</si>
  <si>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</si>
  <si>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</si>
  <si>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</si>
  <si>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</si>
  <si>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</si>
  <si>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</si>
  <si>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B, Boron (ppm)</t>
  </si>
  <si>
    <t>Ge, Germanium (ppm)</t>
  </si>
  <si>
    <r>
      <t>LOI</t>
    </r>
    <r>
      <rPr>
        <vertAlign val="superscript"/>
        <sz val="12"/>
        <rFont val="Arial"/>
        <family val="2"/>
      </rPr>
      <t>1000</t>
    </r>
  </si>
  <si>
    <t>Analytical results for Au in OREAS 252c (Certified Value 0.82 ppm)</t>
  </si>
  <si>
    <t>Analytical results for Au in OREAS 252c (Certified Value 0.808 ppm)</t>
  </si>
  <si>
    <t>Analytical results for Au in OREAS 252c (Certified Value 0.789 ppm)</t>
  </si>
  <si>
    <t>Analytical results for Au in OREAS 252c (Certified Value 0.827 ppm)</t>
  </si>
  <si>
    <t>Analytical results for Ag in OREAS 252c (Certified Value 0.203 ppm)</t>
  </si>
  <si>
    <t>Analytical results for Al in OREAS 252c (Certified Value 5.03 wt.%)</t>
  </si>
  <si>
    <t>Analytical results for As in OREAS 252c (Certified Value 15 ppm)</t>
  </si>
  <si>
    <t>Analytical results for Ba in OREAS 252c (Certified Value 339 ppm)</t>
  </si>
  <si>
    <t>Analytical results for Be in OREAS 252c (Certified Value 1.86 ppm)</t>
  </si>
  <si>
    <t>Analytical results for Bi in OREAS 252c (Certified Value 0.34 ppm)</t>
  </si>
  <si>
    <t>Analytical results for Ca in OREAS 252c (Certified Value 1.49 wt.%)</t>
  </si>
  <si>
    <t>Analytical results for Cd in OREAS 252c (Certified Value 0.066 ppm)</t>
  </si>
  <si>
    <t>Analytical results for Ce in OREAS 252c (Certified Value 68 ppm)</t>
  </si>
  <si>
    <t>Analytical results for Co in OREAS 252c (Certified Value 19.1 ppm)</t>
  </si>
  <si>
    <t>Analytical results for Cr in OREAS 252c (Certified Value 102 ppm)</t>
  </si>
  <si>
    <t>Analytical results for Cs in OREAS 252c (Certified Value 2.65 ppm)</t>
  </si>
  <si>
    <t>Analytical results for Cu in OREAS 252c (Certified Value 26.8 ppm)</t>
  </si>
  <si>
    <t>Analytical results for Dy in OREAS 252c (Certified Value 3.4 ppm)</t>
  </si>
  <si>
    <t>Analytical results for Er in OREAS 252c (Certified Value 1.52 ppm)</t>
  </si>
  <si>
    <t>Analytical results for Eu in OREAS 252c (Certified Value 1.45 ppm)</t>
  </si>
  <si>
    <t>Analytical results for Fe in OREAS 252c (Certified Value 3.86 wt.%)</t>
  </si>
  <si>
    <t>Analytical results for Ga in OREAS 252c (Certified Value 14.7 ppm)</t>
  </si>
  <si>
    <t>Analytical results for Gd in OREAS 252c (Certified Value 4.88 ppm)</t>
  </si>
  <si>
    <t>Analytical results for Ge in OREAS 252c (Indicative Value 0.14 ppm)</t>
  </si>
  <si>
    <t>Analytical results for Hf in OREAS 252c (Certified Value 4.17 ppm)</t>
  </si>
  <si>
    <t>Analytical results for Hg in OREAS 252c (Indicative Value 0.043 ppm)</t>
  </si>
  <si>
    <t>Analytical results for Ho in OREAS 252c (Certified Value 0.6 ppm)</t>
  </si>
  <si>
    <t>Analytical results for In in OREAS 252c (Certified Value 0.057 ppm)</t>
  </si>
  <si>
    <t>Analytical results for K in OREAS 252c (Certified Value 1.28 wt.%)</t>
  </si>
  <si>
    <t>Analytical results for La in OREAS 252c (Certified Value 37 ppm)</t>
  </si>
  <si>
    <t>Analytical results for Li in OREAS 252c (Certified Value 24 ppm)</t>
  </si>
  <si>
    <t>Analytical results for Lu in OREAS 252c (Certified Value 0.17 ppm)</t>
  </si>
  <si>
    <t>Analytical results for Mg in OREAS 252c (Certified Value 1.44 wt.%)</t>
  </si>
  <si>
    <t>Analytical results for Mn in OREAS 252c (Certified Value 0.044 wt.%)</t>
  </si>
  <si>
    <t>Analytical results for Mo in OREAS 252c (Certified Value 2.27 ppm)</t>
  </si>
  <si>
    <t>Analytical results for Na in OREAS 252c (Certified Value 0.929 wt.%)</t>
  </si>
  <si>
    <t>Analytical results for Nb in OREAS 252c (Certified Value 29.2 ppm)</t>
  </si>
  <si>
    <t>Analytical results for Nd in OREAS 252c (Certified Value 31.2 ppm)</t>
  </si>
  <si>
    <t>Analytical results for Ni in OREAS 252c (Certified Value 80 ppm)</t>
  </si>
  <si>
    <t>Analytical results for P in OREAS 252c (Certified Value 0.085 wt.%)</t>
  </si>
  <si>
    <t>Analytical results for Pb in OREAS 252c (Certified Value 10.4 ppm)</t>
  </si>
  <si>
    <t>Analytical results for Pr in OREAS 252c (Certified Value 8.28 ppm)</t>
  </si>
  <si>
    <t>Analytical results for Rb in OREAS 252c (Certified Value 65 ppm)</t>
  </si>
  <si>
    <t>Analytical results for Re in OREAS 252c (Certified Value &lt; 0.002 ppm)</t>
  </si>
  <si>
    <t>Analytical results for S in OREAS 252c (Certified Value 0.011 wt.%)</t>
  </si>
  <si>
    <t>Analytical results for Sb in OREAS 252c (Certified Value 0.86 ppm)</t>
  </si>
  <si>
    <t>Analytical results for Sc in OREAS 252c (Certified Value 9.78 ppm)</t>
  </si>
  <si>
    <t>Analytical results for Se in OREAS 252c (Indicative Value 0.93 ppm)</t>
  </si>
  <si>
    <t>Analytical results for Sm in OREAS 252c (Certified Value 5.97 ppm)</t>
  </si>
  <si>
    <t>Analytical results for Sn in OREAS 252c (Certified Value 3.89 ppm)</t>
  </si>
  <si>
    <t>Analytical results for Sr in OREAS 252c (Certified Value 273 ppm)</t>
  </si>
  <si>
    <t>Analytical results for Ta in OREAS 252c (Certified Value 1.92 ppm)</t>
  </si>
  <si>
    <t>Analytical results for Tb in OREAS 252c (Certified Value 0.67 ppm)</t>
  </si>
  <si>
    <t>Analytical results for Te in OREAS 252c (Indicative Value 0.065 ppm)</t>
  </si>
  <si>
    <t>Analytical results for Th in OREAS 252c (Certified Value 8.8 ppm)</t>
  </si>
  <si>
    <t>Analytical results for Ti in OREAS 252c (Certified Value 0.523 wt.%)</t>
  </si>
  <si>
    <t>Analytical results for Tl in OREAS 252c (Certified Value 0.36 ppm)</t>
  </si>
  <si>
    <t>Analytical results for Tm in OREAS 252c (Certified Value 0.19 ppm)</t>
  </si>
  <si>
    <t>Analytical results for U in OREAS 252c (Certified Value 1.53 ppm)</t>
  </si>
  <si>
    <t>Analytical results for V in OREAS 252c (Certified Value 68 ppm)</t>
  </si>
  <si>
    <t>Analytical results for W in OREAS 252c (Certified Value 2.59 ppm)</t>
  </si>
  <si>
    <t>Analytical results for Y in OREAS 252c (Certified Value 15.1 ppm)</t>
  </si>
  <si>
    <t>Analytical results for Yb in OREAS 252c (Certified Value 1.25 ppm)</t>
  </si>
  <si>
    <t>Analytical results for Zn in OREAS 252c (Certified Value 71 ppm)</t>
  </si>
  <si>
    <t>Analytical results for Zr in OREAS 252c (Certified Value 179 ppm)</t>
  </si>
  <si>
    <t>Analytical results for Ag in OREAS 252c (Certified Value 0.192 ppm)</t>
  </si>
  <si>
    <t>Analytical results for Al in OREAS 252c (Certified Value 1.51 wt.%)</t>
  </si>
  <si>
    <t>Analytical results for As in OREAS 252c (Certified Value 6.49 ppm)</t>
  </si>
  <si>
    <t>Analytical results for B in OREAS 252c (Certified Value &lt; 10 ppm)</t>
  </si>
  <si>
    <t>Analytical results for Ba in OREAS 252c (Certified Value 88 ppm)</t>
  </si>
  <si>
    <t>Analytical results for Be in OREAS 252c (Certified Value 0.97 ppm)</t>
  </si>
  <si>
    <t>Analytical results for Bi in OREAS 252c (Certified Value 0.31 ppm)</t>
  </si>
  <si>
    <t>Analytical results for Ca in OREAS 252c (Certified Value 0.464 wt.%)</t>
  </si>
  <si>
    <t>Analytical results for Cd in OREAS 252c (Certified Value 0.048 ppm)</t>
  </si>
  <si>
    <t>Analytical results for Ce in OREAS 252c (Certified Value 38.1 ppm)</t>
  </si>
  <si>
    <t>Analytical results for Co in OREAS 252c (Certified Value 15.3 ppm)</t>
  </si>
  <si>
    <t>Analytical results for Cr in OREAS 252c (Certified Value 53 ppm)</t>
  </si>
  <si>
    <t>Analytical results for Cs in OREAS 252c (Certified Value 0.94 ppm)</t>
  </si>
  <si>
    <t>Analytical results for Cu in OREAS 252c (Certified Value 21.8 ppm)</t>
  </si>
  <si>
    <t>Analytical results for Dy in OREAS 252c (Indicative Value 2.05 ppm)</t>
  </si>
  <si>
    <t>Analytical results for Er in OREAS 252c (Indicative Value 0.81 ppm)</t>
  </si>
  <si>
    <t>Analytical results for Eu in OREAS 252c (Indicative Value 0.92 ppm)</t>
  </si>
  <si>
    <t>Analytical results for Fe in OREAS 252c (Certified Value 2.89 wt.%)</t>
  </si>
  <si>
    <t>Analytical results for Ga in OREAS 252c (Certified Value 5.43 ppm)</t>
  </si>
  <si>
    <t>Analytical results for Gd in OREAS 252c (Indicative Value 3.16 ppm)</t>
  </si>
  <si>
    <t>Analytical results for Ge in OREAS 252c (Certified Value 0.095 ppm)</t>
  </si>
  <si>
    <t>Analytical results for Hf in OREAS 252c (Indicative Value 0.67 ppm)</t>
  </si>
  <si>
    <t>Analytical results for Hg in OREAS 252c (Indicative Value 0.026 ppm)</t>
  </si>
  <si>
    <t>Analytical results for Ho in OREAS 252c (Indicative Value 0.33 ppm)</t>
  </si>
  <si>
    <t>Analytical results for In in OREAS 252c (Certified Value 0.021 ppm)</t>
  </si>
  <si>
    <t>Analytical results for K in OREAS 252c (Certified Value 0.263 wt.%)</t>
  </si>
  <si>
    <t>Analytical results for La in OREAS 252c (Certified Value 21.4 ppm)</t>
  </si>
  <si>
    <t>Analytical results for Li in OREAS 252c (Certified Value 8.33 ppm)</t>
  </si>
  <si>
    <t>Analytical results for Lu in OREAS 252c (Indicative Value 0.083 ppm)</t>
  </si>
  <si>
    <t>Analytical results for Mg in OREAS 252c (Certified Value 0.908 wt.%)</t>
  </si>
  <si>
    <t>Analytical results for Mn in OREAS 252c (Certified Value 0.03 wt.%)</t>
  </si>
  <si>
    <t>Analytical results for Mo in OREAS 252c (Certified Value 1.59 ppm)</t>
  </si>
  <si>
    <t>Analytical results for Na in OREAS 252c (Certified Value 0.3 wt.%)</t>
  </si>
  <si>
    <t>Analytical results for Nb in OREAS 252c (Certified Value 0.55 ppm)</t>
  </si>
  <si>
    <t>Analytical results for Nd in OREAS 252c (Indicative Value 20.7 ppm)</t>
  </si>
  <si>
    <t>Analytical results for Ni in OREAS 252c (Certified Value 69 ppm)</t>
  </si>
  <si>
    <t>Analytical results for P in OREAS 252c (Certified Value 0.051 wt.%)</t>
  </si>
  <si>
    <t>Analytical results for Pb in OREAS 252c (Certified Value 8.16 ppm)</t>
  </si>
  <si>
    <t>Analytical results for Pd in OREAS 252c (Indicative Value &lt; 10 ppb)</t>
  </si>
  <si>
    <t>Analytical results for Pr in OREAS 252c (Indicative Value 5.34 ppm)</t>
  </si>
  <si>
    <t>Analytical results for Pt in OREAS 252c (Indicative Value &lt; 5 ppb)</t>
  </si>
  <si>
    <t>Analytical results for Rb in OREAS 252c (Certified Value 14 ppm)</t>
  </si>
  <si>
    <t>Analytical results for Re in OREAS 252c (Certified Value &lt; 0.001 ppm)</t>
  </si>
  <si>
    <t>Analytical results for S in OREAS 252c (Certified Value 0.01 wt.%)</t>
  </si>
  <si>
    <t>Analytical results for Sb in OREAS 252c (Certified Value 0.45 ppm)</t>
  </si>
  <si>
    <t>Analytical results for Sc in OREAS 252c (Certified Value 3.44 ppm)</t>
  </si>
  <si>
    <t>Analytical results for Se in OREAS 252c (Indicative Value 0.2 ppm)</t>
  </si>
  <si>
    <t>Analytical results for Sm in OREAS 252c (Indicative Value 3.7 ppm)</t>
  </si>
  <si>
    <t>Analytical results for Sn in OREAS 252c (Certified Value 1.24 ppm)</t>
  </si>
  <si>
    <t>Analytical results for Sr in OREAS 252c (Certified Value 54 ppm)</t>
  </si>
  <si>
    <t>Analytical results for Ta in OREAS 252c (Certified Value &lt; 0.01 ppm)</t>
  </si>
  <si>
    <t>Analytical results for Tb in OREAS 252c (Certified Value 0.41 ppm)</t>
  </si>
  <si>
    <t>Analytical results for Te in OREAS 252c (Indicative Value 0.03 ppm)</t>
  </si>
  <si>
    <t>Analytical results for Th in OREAS 252c (Certified Value 5.66 ppm)</t>
  </si>
  <si>
    <t>Analytical results for Ti in OREAS 252c (Certified Value 0.141 wt.%)</t>
  </si>
  <si>
    <t>Analytical results for Tl in OREAS 252c (Certified Value 0.099 ppm)</t>
  </si>
  <si>
    <t>Analytical results for Tm in OREAS 252c (Indicative Value 0.1 ppm)</t>
  </si>
  <si>
    <t>Analytical results for U in OREAS 252c (Certified Value 0.91 ppm)</t>
  </si>
  <si>
    <t>Analytical results for V in OREAS 252c (Certified Value 31.8 ppm)</t>
  </si>
  <si>
    <t>Analytical results for W in OREAS 252c (Certified Value 0.41 ppm)</t>
  </si>
  <si>
    <t>Analytical results for Y in OREAS 252c (Certified Value 8.45 ppm)</t>
  </si>
  <si>
    <t>Analytical results for Yb in OREAS 252c (Certified Value 0.6 ppm)</t>
  </si>
  <si>
    <t>Analytical results for Zn in OREAS 252c (Certified Value 43 ppm)</t>
  </si>
  <si>
    <t>Analytical results for Zr in OREAS 252c (Certified Value 37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</si>
  <si>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252c (Indicative Value 9.74 wt.%)</t>
    </r>
  </si>
  <si>
    <t>Analytical results for CaO in OREAS 252c (Indicative Value 2.03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</si>
  <si>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252c (Indicative Value 5.62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</si>
  <si>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252c (Indicative Value 1.53 wt.%)</t>
    </r>
  </si>
  <si>
    <t>Analytical results for MgO in OREAS 252c (Indicative Value 2.48 wt.%)</t>
  </si>
  <si>
    <t>Analytical results for MnO in OREAS 252c (Indicative Value 0.058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</si>
  <si>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252c (Indicative Value 1.27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</si>
  <si>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252c (Indicative Value 0.195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</si>
  <si>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252c (Indicative Value 73.78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</si>
  <si>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252c (Indicative Value 0.035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</si>
  <si>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252c (Indicative Value 0.928 wt.%)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</si>
  <si>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252c (Indicative Value 2.18 wt.%)</t>
    </r>
  </si>
  <si>
    <t>Analytical results for C in OREAS 252c (Indicative Value 0.085 wt.%)</t>
  </si>
  <si>
    <t>Analytical results for S in OREAS 252c (Indicative Value &lt; 0.01 wt.%)</t>
  </si>
  <si>
    <t>Analytical results for Ag in OREAS 252c (Indicative Value 0.2 ppm)</t>
  </si>
  <si>
    <t>Analytical results for As in OREAS 252c (Indicative Value 14.5 ppm)</t>
  </si>
  <si>
    <t>Analytical results for Ba in OREAS 252c (Indicative Value 341 ppm)</t>
  </si>
  <si>
    <t>Analytical results for Be in OREAS 252c (Indicative Value 1.9 ppm)</t>
  </si>
  <si>
    <t>Analytical results for Bi in OREAS 252c (Indicative Value 0.38 ppm)</t>
  </si>
  <si>
    <t>Analytical results for Cd in OREAS 252c (Indicative Value 0.075 ppm)</t>
  </si>
  <si>
    <t>Analytical results for Ce in OREAS 252c (Indicative Value 66 ppm)</t>
  </si>
  <si>
    <t>Analytical results for Co in OREAS 252c (Indicative Value 19.6 ppm)</t>
  </si>
  <si>
    <t>Analytical results for Cr in OREAS 252c (Indicative Value 120 ppm)</t>
  </si>
  <si>
    <t>Analytical results for Cs in OREAS 252c (Indicative Value 2.62 ppm)</t>
  </si>
  <si>
    <t>Analytical results for Cu in OREAS 252c (Indicative Value 27 ppm)</t>
  </si>
  <si>
    <t>Analytical results for Dy in OREAS 252c (Indicative Value 3.97 ppm)</t>
  </si>
  <si>
    <t>Analytical results for Er in OREAS 252c (Indicative Value 1.98 ppm)</t>
  </si>
  <si>
    <t>Analytical results for Eu in OREAS 252c (Indicative Value 1.51 ppm)</t>
  </si>
  <si>
    <t>Analytical results for Ga in OREAS 252c (Indicative Value 14.1 ppm)</t>
  </si>
  <si>
    <t>Analytical results for Gd in OREAS 252c (Indicative Value 4.97 ppm)</t>
  </si>
  <si>
    <t>Analytical results for Ge in OREAS 252c (Indicative Value 1.13 ppm)</t>
  </si>
  <si>
    <t>Analytical results for Hf in OREAS 252c (Indicative Value 6.21 ppm)</t>
  </si>
  <si>
    <t>Analytical results for Ho in OREAS 252c (Indicative Value 0.76 ppm)</t>
  </si>
  <si>
    <t>Analytical results for In in OREAS 252c (Indicative Value 0.05 ppm)</t>
  </si>
  <si>
    <t>Analytical results for La in OREAS 252c (Indicative Value 37.6 ppm)</t>
  </si>
  <si>
    <t>Analytical results for Lu in OREAS 252c (Indicative Value 0.25 ppm)</t>
  </si>
  <si>
    <t>Analytical results for Mn in OREAS 252c (Indicative Value 0.045 wt.%)</t>
  </si>
  <si>
    <t>Analytical results for Mo in OREAS 252c (Indicative Value 2.3 ppm)</t>
  </si>
  <si>
    <t>Analytical results for Nb in OREAS 252c (Indicative Value 30.1 ppm)</t>
  </si>
  <si>
    <t>Analytical results for Nd in OREAS 252c (Indicative Value 32.2 ppm)</t>
  </si>
  <si>
    <t>Analytical results for Ni in OREAS 252c (Indicative Value 83 ppm)</t>
  </si>
  <si>
    <t>Analytical results for Pb in OREAS 252c (Indicative Value 11 ppm)</t>
  </si>
  <si>
    <t>Analytical results for Pr in OREAS 252c (Indicative Value 8.6 ppm)</t>
  </si>
  <si>
    <t>Analytical results for Rb in OREAS 252c (Indicative Value 63 ppm)</t>
  </si>
  <si>
    <t>Analytical results for Re in OREAS 252c (Indicative Value 0.008 ppm)</t>
  </si>
  <si>
    <t>Analytical results for Sb in OREAS 252c (Indicative Value 0.9 ppm)</t>
  </si>
  <si>
    <t>Analytical results for Sc in OREAS 252c (Indicative Value 9.25 ppm)</t>
  </si>
  <si>
    <t>Analytical results for Se in OREAS 252c (Indicative Value &lt; 5 ppm)</t>
  </si>
  <si>
    <t>Analytical results for Sm in OREAS 252c (Indicative Value 6.23 ppm)</t>
  </si>
  <si>
    <t>Analytical results for Sn in OREAS 252c (Indicative Value 5.5 ppm)</t>
  </si>
  <si>
    <t>Analytical results for Sr in OREAS 252c (Indicative Value 264 ppm)</t>
  </si>
  <si>
    <t>Analytical results for Ta in OREAS 252c (Indicative Value 2.07 ppm)</t>
  </si>
  <si>
    <t>Analytical results for Tb in OREAS 252c (Indicative Value 0.74 ppm)</t>
  </si>
  <si>
    <t>Analytical results for Te in OREAS 252c (Indicative Value &lt; 0.2 ppm)</t>
  </si>
  <si>
    <t>Analytical results for Th in OREAS 252c (Indicative Value 8.87 ppm)</t>
  </si>
  <si>
    <t>Analytical results for Ti in OREAS 252c (Indicative Value 0.558 wt.%)</t>
  </si>
  <si>
    <t>Analytical results for Tl in OREAS 252c (Indicative Value 0.2 ppm)</t>
  </si>
  <si>
    <t>Analytical results for Tm in OREAS 252c (Indicative Value 0.27 ppm)</t>
  </si>
  <si>
    <t>Analytical results for U in OREAS 252c (Indicative Value 1.73 ppm)</t>
  </si>
  <si>
    <t>Analytical results for V in OREAS 252c (Indicative Value 71 ppm)</t>
  </si>
  <si>
    <t>Analytical results for W in OREAS 252c (Indicative Value 3 ppm)</t>
  </si>
  <si>
    <t>Analytical results for Y in OREAS 252c (Indicative Value 19.4 ppm)</t>
  </si>
  <si>
    <t>Analytical results for Yb in OREAS 252c (Indicative Value 1.71 ppm)</t>
  </si>
  <si>
    <t>Analytical results for Zn in OREAS 252c (Indicative Value 73 ppm)</t>
  </si>
  <si>
    <t>Analytical results for Zr in OREAS 252c (Indicative Value 246 ppm)</t>
  </si>
  <si>
    <t/>
  </si>
  <si>
    <t>Table 5. Participating Laboratory List used for OREAS 252c</t>
  </si>
  <si>
    <t>Table 4. Abbreviations used for OREAS 252c</t>
  </si>
  <si>
    <t>Table 3. Certified Values and Performance Gates for OREAS 252c</t>
  </si>
  <si>
    <t>Table 2. Indicative Values for OREAS 252c</t>
  </si>
  <si>
    <t>Table 1. Certified Values, Expanded Uncertainty and Tolerance Limits for OREAS 252c</t>
  </si>
  <si>
    <t>SI unit equivalents: ppm (parts per million; 1 x 10⁶) ≡ mg/kg; wt.% (weight per cent) ≡ % (mass fraction)</t>
  </si>
  <si>
    <t>SI unit equivalents: ppb (parts per billion; 1 x 10⁹) ≡ µg/kg; ppm (parts per million; 1 x 10⁶) ≡ mg/kg; wt.% (weight per cent) ≡ % (mass fraction)</t>
  </si>
  <si>
    <t>ORE - Lab-Upscaled RSD Results for CRM: OREAS 252c (Execution: 1) - Analyte Au - (Gold) by INAA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</si>
</sst>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0.000"/>
    <numFmt numFmtId="166" formatCode="0.0000"/>
    <numFmt numFmtId="167" formatCode="0&quot;g&quot;"/>
    <numFmt numFmtId="168" formatCode="0.0&quot;g&quot;"/>
    <numFmt numFmtId="169" formatCode="0.00000"/>
    <numFmt numFmtId="170" formatCode="0.000%"/>
  </numFmts>
  <fonts count="5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b/>
      <u/>
      <sz val="12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b/>
      <u/>
      <sz val="10"/>
      <color rgb="FFFF6600"/>
      <name val="Arial"/>
      <family val="2"/>
    </font>
    <font>
      <sz val="10"/>
      <color rgb="FFFF660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perscript"/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</borders>
  <cellStyleXfs count="62">
    <xf numFmtId="0" fontId="0" fillId="0" borderId="0" applyBorder="0" applyAlignment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9" fontId="30" fillId="0" borderId="0" applyFont="0" applyFill="0" applyBorder="0" applyAlignment="0" applyProtection="0"/>
    <xf numFmtId="0" fontId="31" fillId="0" borderId="0"/>
    <xf numFmtId="0" fontId="3" fillId="0" borderId="0"/>
    <xf numFmtId="0" fontId="43" fillId="0" borderId="0" applyNumberForma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Border="1"/>
    <xf numFmtId="0" fontId="7" fillId="0" borderId="0" xfId="0" applyFont="1"/>
    <xf numFmtId="0" fontId="7" fillId="0" borderId="0" xfId="0" applyFont="1" applyBorder="1"/>
    <xf numFmtId="164" fontId="28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30" xfId="0" applyFont="1" applyBorder="1"/>
    <xf numFmtId="10" fontId="4" fillId="0" borderId="10" xfId="43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8" xfId="0" applyFont="1" applyBorder="1"/>
    <xf numFmtId="2" fontId="4" fillId="0" borderId="32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27" fillId="0" borderId="40" xfId="0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/>
    </xf>
    <xf numFmtId="168" fontId="4" fillId="0" borderId="11" xfId="0" applyNumberFormat="1" applyFon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0" fontId="4" fillId="0" borderId="11" xfId="0" applyFont="1" applyBorder="1"/>
    <xf numFmtId="0" fontId="0" fillId="0" borderId="40" xfId="0" applyBorder="1"/>
    <xf numFmtId="0" fontId="37" fillId="0" borderId="18" xfId="0" applyFont="1" applyBorder="1"/>
    <xf numFmtId="164" fontId="5" fillId="0" borderId="0" xfId="0" applyNumberFormat="1" applyFont="1" applyAlignment="1">
      <alignment vertical="center"/>
    </xf>
    <xf numFmtId="0" fontId="6" fillId="0" borderId="0" xfId="0" applyFont="1"/>
    <xf numFmtId="164" fontId="6" fillId="0" borderId="0" xfId="0" applyNumberFormat="1" applyFont="1" applyAlignment="1">
      <alignment horizontal="centerContinuous" vertical="center"/>
    </xf>
    <xf numFmtId="164" fontId="4" fillId="0" borderId="36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1" fontId="29" fillId="0" borderId="40" xfId="0" applyNumberFormat="1" applyFont="1" applyBorder="1" applyAlignment="1">
      <alignment horizontal="center" vertical="center"/>
    </xf>
    <xf numFmtId="164" fontId="29" fillId="0" borderId="40" xfId="0" applyNumberFormat="1" applyFont="1" applyBorder="1" applyAlignment="1">
      <alignment horizontal="center" vertical="center"/>
    </xf>
    <xf numFmtId="0" fontId="6" fillId="30" borderId="40" xfId="0" applyFont="1" applyFill="1" applyBorder="1" applyAlignment="1">
      <alignment horizontal="center" vertical="center"/>
    </xf>
    <xf numFmtId="0" fontId="6" fillId="29" borderId="16" xfId="0" applyFont="1" applyFill="1" applyBorder="1" applyAlignment="1">
      <alignment horizontal="left" vertical="center"/>
    </xf>
    <xf numFmtId="0" fontId="4" fillId="30" borderId="12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2" fontId="4" fillId="24" borderId="10" xfId="43" applyNumberFormat="1" applyFont="1" applyFill="1" applyBorder="1" applyAlignment="1">
      <alignment horizontal="center"/>
    </xf>
    <xf numFmtId="0" fontId="4" fillId="24" borderId="0" xfId="0" applyFont="1" applyFill="1" applyBorder="1"/>
    <xf numFmtId="0" fontId="4" fillId="24" borderId="11" xfId="0" applyFont="1" applyFill="1" applyBorder="1"/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165" fontId="38" fillId="0" borderId="10" xfId="44" applyNumberFormat="1" applyFont="1" applyBorder="1" applyAlignment="1">
      <alignment horizontal="center" vertical="center"/>
    </xf>
    <xf numFmtId="10" fontId="38" fillId="0" borderId="10" xfId="43" applyNumberFormat="1" applyFont="1" applyFill="1" applyBorder="1" applyAlignment="1">
      <alignment horizontal="center" vertical="center"/>
    </xf>
    <xf numFmtId="10" fontId="38" fillId="0" borderId="40" xfId="43" applyNumberFormat="1" applyFont="1" applyFill="1" applyBorder="1" applyAlignment="1">
      <alignment horizontal="center" vertical="center"/>
    </xf>
    <xf numFmtId="10" fontId="38" fillId="0" borderId="36" xfId="43" applyNumberFormat="1" applyFont="1" applyFill="1" applyBorder="1" applyAlignment="1">
      <alignment horizontal="center" vertical="center"/>
    </xf>
    <xf numFmtId="165" fontId="38" fillId="0" borderId="36" xfId="0" applyNumberFormat="1" applyFont="1" applyBorder="1" applyAlignment="1">
      <alignment horizontal="center" vertical="center"/>
    </xf>
    <xf numFmtId="0" fontId="36" fillId="0" borderId="0" xfId="0" applyFont="1"/>
    <xf numFmtId="2" fontId="36" fillId="0" borderId="0" xfId="0" applyNumberFormat="1" applyFont="1" applyBorder="1" applyAlignment="1"/>
    <xf numFmtId="165" fontId="36" fillId="0" borderId="0" xfId="0" applyNumberFormat="1" applyFont="1" applyBorder="1" applyAlignment="1"/>
    <xf numFmtId="0" fontId="36" fillId="0" borderId="0" xfId="0" applyFont="1" applyBorder="1" applyAlignment="1"/>
    <xf numFmtId="0" fontId="0" fillId="30" borderId="37" xfId="0" applyFill="1" applyBorder="1"/>
    <xf numFmtId="0" fontId="0" fillId="30" borderId="30" xfId="0" applyFill="1" applyBorder="1"/>
    <xf numFmtId="0" fontId="40" fillId="30" borderId="36" xfId="0" applyFont="1" applyFill="1" applyBorder="1"/>
    <xf numFmtId="0" fontId="7" fillId="30" borderId="40" xfId="0" applyFont="1" applyFill="1" applyBorder="1"/>
    <xf numFmtId="0" fontId="7" fillId="30" borderId="36" xfId="0" applyFont="1" applyFill="1" applyBorder="1"/>
    <xf numFmtId="0" fontId="6" fillId="32" borderId="36" xfId="0" applyFont="1" applyFill="1" applyBorder="1" applyAlignment="1">
      <alignment horizontal="center"/>
    </xf>
    <xf numFmtId="0" fontId="7" fillId="30" borderId="40" xfId="0" quotePrefix="1" applyFont="1" applyFill="1" applyBorder="1"/>
    <xf numFmtId="0" fontId="6" fillId="31" borderId="36" xfId="0" applyFont="1" applyFill="1" applyBorder="1" applyAlignment="1">
      <alignment horizontal="center"/>
    </xf>
    <xf numFmtId="0" fontId="0" fillId="30" borderId="14" xfId="0" applyFill="1" applyBorder="1"/>
    <xf numFmtId="0" fontId="0" fillId="30" borderId="15" xfId="0" applyFill="1" applyBorder="1"/>
    <xf numFmtId="2" fontId="6" fillId="0" borderId="0" xfId="0" applyNumberFormat="1" applyFont="1" applyAlignment="1">
      <alignment horizontal="centerContinuous" vertical="center"/>
    </xf>
    <xf numFmtId="2" fontId="4" fillId="30" borderId="12" xfId="0" applyNumberFormat="1" applyFont="1" applyFill="1" applyBorder="1" applyAlignment="1">
      <alignment horizontal="center" vertical="center" wrapText="1"/>
    </xf>
    <xf numFmtId="0" fontId="4" fillId="27" borderId="46" xfId="0" applyFont="1" applyFill="1" applyBorder="1" applyAlignment="1">
      <alignment vertical="center" wrapText="1"/>
    </xf>
    <xf numFmtId="0" fontId="6" fillId="3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0" borderId="47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 applyBorder="1" applyAlignment="1">
      <alignment vertical="center"/>
    </xf>
    <xf numFmtId="164" fontId="6" fillId="0" borderId="0" xfId="0" applyNumberFormat="1" applyFont="1" applyAlignment="1">
      <alignment horizontal="left" vertical="center"/>
    </xf>
    <xf numFmtId="164" fontId="4" fillId="30" borderId="48" xfId="0" applyNumberFormat="1" applyFont="1" applyFill="1" applyBorder="1" applyAlignment="1">
      <alignment horizontal="center" vertical="center"/>
    </xf>
    <xf numFmtId="164" fontId="4" fillId="30" borderId="49" xfId="0" applyNumberFormat="1" applyFont="1" applyFill="1" applyBorder="1" applyAlignment="1">
      <alignment horizontal="center" vertical="center"/>
    </xf>
    <xf numFmtId="164" fontId="4" fillId="30" borderId="1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6" fillId="0" borderId="0" xfId="0" applyFont="1" applyBorder="1"/>
    <xf numFmtId="2" fontId="7" fillId="0" borderId="0" xfId="0" applyNumberFormat="1" applyFont="1" applyAlignment="1">
      <alignment horizontal="center"/>
    </xf>
    <xf numFmtId="0" fontId="6" fillId="0" borderId="43" xfId="0" applyFont="1" applyBorder="1" applyAlignment="1">
      <alignment horizontal="centerContinuous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47" applyFont="1" applyAlignment="1">
      <alignment vertical="center"/>
    </xf>
    <xf numFmtId="0" fontId="49" fillId="25" borderId="25" xfId="47" applyFont="1" applyFill="1" applyBorder="1" applyAlignment="1">
      <alignment horizontal="right" vertical="center" wrapText="1"/>
    </xf>
    <xf numFmtId="0" fontId="49" fillId="0" borderId="25" xfId="47" applyFont="1" applyBorder="1" applyAlignment="1">
      <alignment horizontal="right" vertical="center" wrapText="1"/>
    </xf>
    <xf numFmtId="0" fontId="49" fillId="0" borderId="27" xfId="47" applyFont="1" applyBorder="1" applyAlignment="1">
      <alignment horizontal="right" vertical="center" wrapText="1"/>
    </xf>
    <xf numFmtId="0" fontId="3" fillId="0" borderId="52" xfId="47" applyFont="1" applyBorder="1" applyAlignment="1">
      <alignment horizontal="center" vertical="center"/>
    </xf>
    <xf numFmtId="0" fontId="3" fillId="0" borderId="51" xfId="47" applyFont="1" applyBorder="1" applyAlignment="1">
      <alignment horizontal="center" vertical="center"/>
    </xf>
    <xf numFmtId="0" fontId="3" fillId="0" borderId="51" xfId="47" applyFont="1" applyBorder="1" applyAlignment="1">
      <alignment vertical="center"/>
    </xf>
    <xf numFmtId="2" fontId="3" fillId="0" borderId="51" xfId="47" applyNumberFormat="1" applyFont="1" applyBorder="1" applyAlignment="1">
      <alignment horizontal="center" vertical="center"/>
    </xf>
    <xf numFmtId="2" fontId="3" fillId="34" borderId="51" xfId="53" applyNumberFormat="1" applyFont="1" applyFill="1" applyBorder="1" applyAlignment="1">
      <alignment vertical="center"/>
    </xf>
    <xf numFmtId="165" fontId="3" fillId="24" borderId="51" xfId="47" applyNumberFormat="1" applyFont="1" applyFill="1" applyBorder="1" applyAlignment="1">
      <alignment horizontal="right" vertical="center"/>
    </xf>
    <xf numFmtId="165" fontId="3" fillId="0" borderId="51" xfId="47" applyNumberFormat="1" applyFont="1" applyBorder="1" applyAlignment="1">
      <alignment vertical="center"/>
    </xf>
    <xf numFmtId="0" fontId="3" fillId="0" borderId="50" xfId="47" applyFont="1" applyBorder="1" applyAlignment="1">
      <alignment vertical="center"/>
    </xf>
    <xf numFmtId="0" fontId="3" fillId="0" borderId="28" xfId="47" applyFont="1" applyBorder="1" applyAlignment="1">
      <alignment horizontal="center" vertical="center"/>
    </xf>
    <xf numFmtId="0" fontId="3" fillId="0" borderId="0" xfId="47" applyFont="1" applyAlignment="1">
      <alignment horizontal="center" vertical="center"/>
    </xf>
    <xf numFmtId="2" fontId="3" fillId="0" borderId="0" xfId="47" applyNumberFormat="1" applyFont="1" applyAlignment="1">
      <alignment horizontal="center" vertical="center"/>
    </xf>
    <xf numFmtId="2" fontId="3" fillId="34" borderId="0" xfId="53" applyNumberFormat="1" applyFont="1" applyFill="1" applyAlignment="1">
      <alignment vertical="center"/>
    </xf>
    <xf numFmtId="165" fontId="3" fillId="24" borderId="0" xfId="47" applyNumberFormat="1" applyFont="1" applyFill="1" applyAlignment="1">
      <alignment horizontal="right" vertical="center"/>
    </xf>
    <xf numFmtId="165" fontId="3" fillId="0" borderId="0" xfId="47" applyNumberFormat="1" applyFont="1" applyAlignment="1">
      <alignment vertical="center"/>
    </xf>
    <xf numFmtId="10" fontId="3" fillId="0" borderId="29" xfId="48" applyNumberFormat="1" applyFont="1" applyFill="1" applyBorder="1" applyAlignment="1">
      <alignment vertical="center"/>
    </xf>
    <xf numFmtId="165" fontId="3" fillId="34" borderId="25" xfId="47" applyNumberFormat="1" applyFont="1" applyFill="1" applyBorder="1" applyAlignment="1">
      <alignment vertical="center"/>
    </xf>
    <xf numFmtId="165" fontId="3" fillId="24" borderId="25" xfId="47" applyNumberFormat="1" applyFont="1" applyFill="1" applyBorder="1" applyAlignment="1">
      <alignment vertical="center"/>
    </xf>
    <xf numFmtId="165" fontId="3" fillId="34" borderId="0" xfId="47" applyNumberFormat="1" applyFont="1" applyFill="1" applyAlignment="1">
      <alignment vertical="center"/>
    </xf>
    <xf numFmtId="165" fontId="3" fillId="24" borderId="0" xfId="47" applyNumberFormat="1" applyFont="1" applyFill="1" applyAlignment="1">
      <alignment vertical="center"/>
    </xf>
    <xf numFmtId="170" fontId="3" fillId="34" borderId="0" xfId="48" applyNumberFormat="1" applyFont="1" applyFill="1" applyBorder="1" applyAlignment="1">
      <alignment vertical="center"/>
    </xf>
    <xf numFmtId="170" fontId="3" fillId="24" borderId="0" xfId="48" applyNumberFormat="1" applyFont="1" applyFill="1" applyBorder="1" applyAlignment="1">
      <alignment vertical="center"/>
    </xf>
    <xf numFmtId="0" fontId="3" fillId="28" borderId="21" xfId="47" applyFont="1" applyFill="1" applyBorder="1" applyAlignment="1">
      <alignment horizontal="center" vertical="center"/>
    </xf>
    <xf numFmtId="0" fontId="3" fillId="28" borderId="21" xfId="47" applyFont="1" applyFill="1" applyBorder="1" applyAlignment="1">
      <alignment vertical="center"/>
    </xf>
    <xf numFmtId="2" fontId="3" fillId="28" borderId="21" xfId="47" applyNumberFormat="1" applyFont="1" applyFill="1" applyBorder="1" applyAlignment="1">
      <alignment horizontal="center" vertical="center"/>
    </xf>
    <xf numFmtId="165" fontId="3" fillId="28" borderId="21" xfId="47" applyNumberFormat="1" applyFont="1" applyFill="1" applyBorder="1" applyAlignment="1">
      <alignment vertical="center"/>
    </xf>
    <xf numFmtId="10" fontId="3" fillId="28" borderId="22" xfId="48" applyNumberFormat="1" applyFont="1" applyFill="1" applyBorder="1" applyAlignment="1">
      <alignment vertical="center"/>
    </xf>
    <xf numFmtId="165" fontId="3" fillId="0" borderId="0" xfId="47" applyNumberFormat="1" applyFont="1" applyAlignment="1">
      <alignment horizontal="center" vertical="center"/>
    </xf>
    <xf numFmtId="0" fontId="50" fillId="0" borderId="0" xfId="47" applyFont="1" applyAlignment="1">
      <alignment vertical="center"/>
    </xf>
    <xf numFmtId="0" fontId="49" fillId="0" borderId="0" xfId="47" applyFont="1" applyAlignment="1">
      <alignment horizontal="center" vertical="center"/>
    </xf>
    <xf numFmtId="0" fontId="3" fillId="26" borderId="0" xfId="47" applyFont="1" applyFill="1" applyAlignment="1">
      <alignment vertical="center"/>
    </xf>
    <xf numFmtId="0" fontId="3" fillId="26" borderId="0" xfId="47" applyFont="1" applyFill="1" applyAlignment="1">
      <alignment horizontal="center" vertical="center"/>
    </xf>
    <xf numFmtId="0" fontId="3" fillId="26" borderId="25" xfId="47" applyFont="1" applyFill="1" applyBorder="1" applyAlignment="1">
      <alignment horizontal="center" vertical="center"/>
    </xf>
    <xf numFmtId="0" fontId="3" fillId="26" borderId="25" xfId="47" applyFont="1" applyFill="1" applyBorder="1" applyAlignment="1">
      <alignment vertical="center"/>
    </xf>
    <xf numFmtId="0" fontId="3" fillId="26" borderId="53" xfId="47" applyFont="1" applyFill="1" applyBorder="1" applyAlignment="1">
      <alignment horizontal="center" vertical="center"/>
    </xf>
    <xf numFmtId="165" fontId="3" fillId="26" borderId="25" xfId="47" applyNumberFormat="1" applyFont="1" applyFill="1" applyBorder="1" applyAlignment="1">
      <alignment horizontal="center" vertical="center"/>
    </xf>
    <xf numFmtId="0" fontId="3" fillId="26" borderId="27" xfId="47" applyFont="1" applyFill="1" applyBorder="1" applyAlignment="1">
      <alignment vertical="center"/>
    </xf>
    <xf numFmtId="2" fontId="3" fillId="26" borderId="0" xfId="47" applyNumberFormat="1" applyFont="1" applyFill="1" applyAlignment="1">
      <alignment horizontal="center" vertical="center"/>
    </xf>
    <xf numFmtId="0" fontId="3" fillId="26" borderId="29" xfId="47" applyFont="1" applyFill="1" applyBorder="1" applyAlignment="1">
      <alignment vertical="center"/>
    </xf>
    <xf numFmtId="0" fontId="49" fillId="26" borderId="26" xfId="47" applyFont="1" applyFill="1" applyBorder="1" applyAlignment="1">
      <alignment horizontal="center" vertical="center"/>
    </xf>
    <xf numFmtId="0" fontId="49" fillId="26" borderId="25" xfId="47" applyFont="1" applyFill="1" applyBorder="1" applyAlignment="1">
      <alignment horizontal="center" vertical="center"/>
    </xf>
    <xf numFmtId="0" fontId="49" fillId="26" borderId="25" xfId="47" applyFont="1" applyFill="1" applyBorder="1" applyAlignment="1">
      <alignment vertical="center"/>
    </xf>
    <xf numFmtId="0" fontId="49" fillId="26" borderId="53" xfId="47" applyFont="1" applyFill="1" applyBorder="1" applyAlignment="1">
      <alignment horizontal="center" vertical="center"/>
    </xf>
    <xf numFmtId="0" fontId="49" fillId="26" borderId="25" xfId="47" applyFont="1" applyFill="1" applyBorder="1" applyAlignment="1">
      <alignment horizontal="center" vertical="center" wrapText="1"/>
    </xf>
    <xf numFmtId="0" fontId="47" fillId="26" borderId="20" xfId="47" applyFont="1" applyFill="1" applyBorder="1" applyAlignment="1">
      <alignment horizontal="left" vertical="center"/>
    </xf>
    <xf numFmtId="0" fontId="48" fillId="26" borderId="21" xfId="47" applyFont="1" applyFill="1" applyBorder="1" applyAlignment="1">
      <alignment horizontal="left" vertical="center"/>
    </xf>
    <xf numFmtId="0" fontId="48" fillId="26" borderId="22" xfId="47" applyFont="1" applyFill="1" applyBorder="1" applyAlignment="1">
      <alignment horizontal="left" vertical="center"/>
    </xf>
    <xf numFmtId="0" fontId="34" fillId="26" borderId="21" xfId="47" applyFont="1" applyFill="1" applyBorder="1" applyAlignment="1">
      <alignment horizontal="left" vertical="center"/>
    </xf>
    <xf numFmtId="0" fontId="6" fillId="26" borderId="26" xfId="47" applyFont="1" applyFill="1" applyBorder="1" applyAlignment="1">
      <alignment horizontal="left" vertical="center"/>
    </xf>
    <xf numFmtId="0" fontId="6" fillId="26" borderId="28" xfId="47" applyFont="1" applyFill="1" applyBorder="1" applyAlignment="1">
      <alignment horizontal="left" vertical="center"/>
    </xf>
    <xf numFmtId="0" fontId="51" fillId="28" borderId="20" xfId="47" applyFont="1" applyFill="1" applyBorder="1" applyAlignment="1">
      <alignment horizontal="left" vertical="center"/>
    </xf>
    <xf numFmtId="169" fontId="29" fillId="28" borderId="21" xfId="47" applyNumberFormat="1" applyFont="1" applyFill="1" applyBorder="1" applyAlignment="1">
      <alignment vertical="center"/>
    </xf>
    <xf numFmtId="0" fontId="49" fillId="35" borderId="53" xfId="53" applyFont="1" applyFill="1" applyBorder="1" applyAlignment="1">
      <alignment horizontal="right" vertical="center" wrapText="1"/>
    </xf>
    <xf numFmtId="2" fontId="4" fillId="31" borderId="32" xfId="0" applyNumberFormat="1" applyFont="1" applyFill="1" applyBorder="1" applyAlignment="1">
      <alignment horizontal="center"/>
    </xf>
    <xf numFmtId="2" fontId="4" fillId="31" borderId="10" xfId="0" applyNumberFormat="1" applyFont="1" applyFill="1" applyBorder="1" applyAlignment="1">
      <alignment horizontal="center"/>
    </xf>
    <xf numFmtId="2" fontId="4" fillId="32" borderId="10" xfId="0" applyNumberFormat="1" applyFont="1" applyFill="1" applyBorder="1" applyAlignment="1">
      <alignment horizontal="center"/>
    </xf>
    <xf numFmtId="0" fontId="4" fillId="0" borderId="11" xfId="0" quotePrefix="1" applyFont="1" applyBorder="1" applyAlignment="1">
      <alignment horizontal="center"/>
    </xf>
    <xf numFmtId="2" fontId="4" fillId="0" borderId="11" xfId="0" quotePrefix="1" applyNumberFormat="1" applyFont="1" applyBorder="1" applyAlignment="1">
      <alignment horizontal="center"/>
    </xf>
    <xf numFmtId="2" fontId="4" fillId="0" borderId="10" xfId="0" quotePrefix="1" applyNumberFormat="1" applyFont="1" applyBorder="1" applyAlignment="1">
      <alignment horizontal="center"/>
    </xf>
    <xf numFmtId="0" fontId="4" fillId="0" borderId="36" xfId="0" applyFont="1" applyBorder="1"/>
    <xf numFmtId="2" fontId="4" fillId="32" borderId="32" xfId="0" applyNumberFormat="1" applyFont="1" applyFill="1" applyBorder="1" applyAlignment="1">
      <alignment horizontal="center"/>
    </xf>
    <xf numFmtId="2" fontId="4" fillId="0" borderId="41" xfId="0" quotePrefix="1" applyNumberFormat="1" applyFont="1" applyBorder="1" applyAlignment="1">
      <alignment horizontal="center" vertical="center" wrapText="1"/>
    </xf>
    <xf numFmtId="2" fontId="4" fillId="0" borderId="10" xfId="0" quotePrefix="1" applyNumberFormat="1" applyFont="1" applyBorder="1" applyAlignment="1">
      <alignment horizontal="center" vertical="center" wrapText="1"/>
    </xf>
    <xf numFmtId="2" fontId="4" fillId="0" borderId="13" xfId="0" quotePrefix="1" applyNumberFormat="1" applyFont="1" applyBorder="1" applyAlignment="1">
      <alignment horizontal="center" vertical="center" wrapText="1"/>
    </xf>
    <xf numFmtId="0" fontId="4" fillId="27" borderId="54" xfId="0" applyFont="1" applyFill="1" applyBorder="1" applyAlignment="1">
      <alignment vertical="center" wrapText="1"/>
    </xf>
    <xf numFmtId="164" fontId="4" fillId="0" borderId="55" xfId="0" applyNumberFormat="1" applyFont="1" applyBorder="1" applyAlignment="1">
      <alignment horizontal="center" vertical="center"/>
    </xf>
    <xf numFmtId="164" fontId="4" fillId="33" borderId="42" xfId="0" applyNumberFormat="1" applyFont="1" applyFill="1" applyBorder="1" applyAlignment="1">
      <alignment horizontal="center" vertical="center"/>
    </xf>
    <xf numFmtId="164" fontId="4" fillId="30" borderId="56" xfId="0" applyNumberFormat="1" applyFont="1" applyFill="1" applyBorder="1" applyAlignment="1">
      <alignment horizontal="center" vertical="center"/>
    </xf>
    <xf numFmtId="164" fontId="4" fillId="30" borderId="42" xfId="0" applyNumberFormat="1" applyFont="1" applyFill="1" applyBorder="1" applyAlignment="1">
      <alignment horizontal="center" vertical="center"/>
    </xf>
    <xf numFmtId="164" fontId="6" fillId="29" borderId="19" xfId="0" applyNumberFormat="1" applyFont="1" applyFill="1" applyBorder="1" applyAlignment="1">
      <alignment horizontal="center" vertical="center"/>
    </xf>
    <xf numFmtId="164" fontId="6" fillId="29" borderId="16" xfId="0" applyNumberFormat="1" applyFont="1" applyFill="1" applyBorder="1" applyAlignment="1">
      <alignment horizontal="left" vertical="center" indent="1"/>
    </xf>
    <xf numFmtId="2" fontId="51" fillId="29" borderId="19" xfId="0" applyNumberFormat="1" applyFont="1" applyFill="1" applyBorder="1" applyAlignment="1">
      <alignment horizontal="center" vertical="center"/>
    </xf>
    <xf numFmtId="164" fontId="51" fillId="29" borderId="19" xfId="0" applyNumberFormat="1" applyFont="1" applyFill="1" applyBorder="1" applyAlignment="1">
      <alignment horizontal="center" vertical="center"/>
    </xf>
    <xf numFmtId="1" fontId="51" fillId="29" borderId="17" xfId="0" applyNumberFormat="1" applyFont="1" applyFill="1" applyBorder="1" applyAlignment="1">
      <alignment horizontal="center" vertical="center"/>
    </xf>
    <xf numFmtId="2" fontId="29" fillId="0" borderId="40" xfId="0" applyNumberFormat="1" applyFont="1" applyBorder="1" applyAlignment="1">
      <alignment horizontal="center" vertical="center"/>
    </xf>
    <xf numFmtId="164" fontId="43" fillId="0" borderId="36" xfId="46" applyNumberFormat="1" applyBorder="1" applyAlignment="1">
      <alignment horizontal="center" vertical="center"/>
    </xf>
    <xf numFmtId="165" fontId="29" fillId="0" borderId="0" xfId="0" applyNumberFormat="1" applyFont="1" applyBorder="1" applyAlignment="1">
      <alignment horizontal="center" vertical="center"/>
    </xf>
    <xf numFmtId="165" fontId="29" fillId="0" borderId="40" xfId="0" applyNumberFormat="1" applyFont="1" applyBorder="1" applyAlignment="1">
      <alignment horizontal="center" vertical="center"/>
    </xf>
    <xf numFmtId="164" fontId="43" fillId="0" borderId="0" xfId="46" applyNumberFormat="1" applyBorder="1" applyAlignment="1">
      <alignment horizontal="center" vertical="center"/>
    </xf>
    <xf numFmtId="164" fontId="29" fillId="0" borderId="0" xfId="0" applyNumberFormat="1" applyFont="1" applyBorder="1" applyAlignment="1">
      <alignment horizontal="center" vertical="center"/>
    </xf>
    <xf numFmtId="1" fontId="29" fillId="0" borderId="0" xfId="0" applyNumberFormat="1" applyFont="1" applyBorder="1" applyAlignment="1">
      <alignment horizontal="center" vertical="center"/>
    </xf>
    <xf numFmtId="0" fontId="6" fillId="30" borderId="44" xfId="0" applyFont="1" applyFill="1" applyBorder="1" applyAlignment="1">
      <alignment horizontal="center" vertical="center"/>
    </xf>
    <xf numFmtId="165" fontId="6" fillId="29" borderId="19" xfId="0" applyNumberFormat="1" applyFont="1" applyFill="1" applyBorder="1" applyAlignment="1">
      <alignment horizontal="center" vertical="center"/>
    </xf>
    <xf numFmtId="2" fontId="6" fillId="29" borderId="17" xfId="0" applyNumberFormat="1" applyFont="1" applyFill="1" applyBorder="1" applyAlignment="1">
      <alignment horizontal="center" vertical="center"/>
    </xf>
    <xf numFmtId="2" fontId="6" fillId="29" borderId="19" xfId="0" applyNumberFormat="1" applyFont="1" applyFill="1" applyBorder="1" applyAlignment="1">
      <alignment horizontal="center" vertical="center"/>
    </xf>
    <xf numFmtId="0" fontId="43" fillId="0" borderId="10" xfId="46" applyFill="1" applyBorder="1" applyAlignment="1">
      <alignment vertical="center"/>
    </xf>
    <xf numFmtId="0" fontId="38" fillId="30" borderId="10" xfId="44" applyFont="1" applyFill="1" applyBorder="1" applyAlignment="1">
      <alignment horizontal="center" vertical="center"/>
    </xf>
    <xf numFmtId="0" fontId="38" fillId="30" borderId="40" xfId="44" applyFont="1" applyFill="1" applyBorder="1" applyAlignment="1">
      <alignment horizontal="center" vertical="center"/>
    </xf>
    <xf numFmtId="0" fontId="38" fillId="30" borderId="36" xfId="44" applyFont="1" applyFill="1" applyBorder="1" applyAlignment="1">
      <alignment horizontal="center" vertical="center"/>
    </xf>
    <xf numFmtId="165" fontId="6" fillId="29" borderId="16" xfId="0" applyNumberFormat="1" applyFont="1" applyFill="1" applyBorder="1" applyAlignment="1">
      <alignment horizontal="left" vertical="center"/>
    </xf>
    <xf numFmtId="1" fontId="6" fillId="29" borderId="19" xfId="0" applyNumberFormat="1" applyFont="1" applyFill="1" applyBorder="1" applyAlignment="1">
      <alignment vertical="center"/>
    </xf>
    <xf numFmtId="1" fontId="6" fillId="29" borderId="17" xfId="0" applyNumberFormat="1" applyFont="1" applyFill="1" applyBorder="1" applyAlignment="1">
      <alignment vertical="center"/>
    </xf>
    <xf numFmtId="0" fontId="54" fillId="0" borderId="36" xfId="46" applyFont="1" applyFill="1" applyBorder="1" applyAlignment="1">
      <alignment vertical="center"/>
    </xf>
    <xf numFmtId="165" fontId="6" fillId="29" borderId="19" xfId="44" applyNumberFormat="1" applyFont="1" applyFill="1" applyBorder="1" applyAlignment="1">
      <alignment horizontal="center" vertical="center"/>
    </xf>
    <xf numFmtId="10" fontId="6" fillId="29" borderId="19" xfId="43" applyNumberFormat="1" applyFont="1" applyFill="1" applyBorder="1" applyAlignment="1">
      <alignment horizontal="center" vertical="center"/>
    </xf>
    <xf numFmtId="165" fontId="6" fillId="29" borderId="17" xfId="44" applyNumberFormat="1" applyFont="1" applyFill="1" applyBorder="1" applyAlignment="1">
      <alignment horizontal="center" vertical="center"/>
    </xf>
    <xf numFmtId="164" fontId="43" fillId="0" borderId="14" xfId="46" applyNumberForma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2" fontId="29" fillId="0" borderId="43" xfId="0" applyNumberFormat="1" applyFont="1" applyBorder="1" applyAlignment="1">
      <alignment horizontal="center" vertical="center"/>
    </xf>
    <xf numFmtId="164" fontId="29" fillId="0" borderId="15" xfId="0" applyNumberFormat="1" applyFont="1" applyBorder="1" applyAlignment="1">
      <alignment horizontal="center" vertical="center"/>
    </xf>
    <xf numFmtId="164" fontId="43" fillId="0" borderId="43" xfId="46" applyNumberFormat="1" applyBorder="1" applyAlignment="1">
      <alignment horizontal="center" vertical="center"/>
    </xf>
    <xf numFmtId="1" fontId="29" fillId="0" borderId="15" xfId="0" applyNumberFormat="1" applyFont="1" applyBorder="1" applyAlignment="1">
      <alignment horizontal="center" vertical="center"/>
    </xf>
    <xf numFmtId="0" fontId="43" fillId="0" borderId="13" xfId="46" applyFill="1" applyBorder="1" applyAlignment="1">
      <alignment vertical="center"/>
    </xf>
    <xf numFmtId="0" fontId="54" fillId="0" borderId="14" xfId="46" applyFont="1" applyFill="1" applyBorder="1" applyAlignment="1">
      <alignment vertical="center"/>
    </xf>
    <xf numFmtId="10" fontId="38" fillId="0" borderId="15" xfId="43" applyNumberFormat="1" applyFont="1" applyFill="1" applyBorder="1" applyAlignment="1">
      <alignment horizontal="center" vertical="center"/>
    </xf>
    <xf numFmtId="10" fontId="38" fillId="0" borderId="13" xfId="43" applyNumberFormat="1" applyFont="1" applyFill="1" applyBorder="1" applyAlignment="1">
      <alignment horizontal="center" vertical="center"/>
    </xf>
    <xf numFmtId="10" fontId="38" fillId="0" borderId="14" xfId="43" applyNumberFormat="1" applyFont="1" applyFill="1" applyBorder="1" applyAlignment="1">
      <alignment horizontal="center" vertical="center"/>
    </xf>
    <xf numFmtId="165" fontId="4" fillId="0" borderId="31" xfId="0" applyNumberFormat="1" applyFont="1" applyBorder="1" applyAlignment="1">
      <alignment horizontal="center"/>
    </xf>
    <xf numFmtId="165" fontId="4" fillId="0" borderId="32" xfId="0" applyNumberFormat="1" applyFont="1" applyBorder="1" applyAlignment="1">
      <alignment horizontal="center"/>
    </xf>
    <xf numFmtId="165" fontId="4" fillId="31" borderId="32" xfId="0" applyNumberFormat="1" applyFont="1" applyFill="1" applyBorder="1" applyAlignment="1">
      <alignment horizontal="center"/>
    </xf>
    <xf numFmtId="165" fontId="4" fillId="0" borderId="36" xfId="0" applyNumberFormat="1" applyFont="1" applyBorder="1"/>
    <xf numFmtId="165" fontId="4" fillId="0" borderId="0" xfId="0" applyNumberFormat="1" applyFont="1" applyBorder="1"/>
    <xf numFmtId="165" fontId="36" fillId="0" borderId="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31" borderId="10" xfId="0" applyNumberFormat="1" applyFont="1" applyFill="1" applyBorder="1" applyAlignment="1">
      <alignment horizontal="center"/>
    </xf>
    <xf numFmtId="165" fontId="4" fillId="32" borderId="10" xfId="0" applyNumberFormat="1" applyFont="1" applyFill="1" applyBorder="1" applyAlignment="1">
      <alignment horizontal="center"/>
    </xf>
    <xf numFmtId="165" fontId="4" fillId="0" borderId="24" xfId="0" applyNumberFormat="1" applyFont="1" applyBorder="1" applyAlignment="1">
      <alignment horizontal="center"/>
    </xf>
    <xf numFmtId="165" fontId="4" fillId="32" borderId="32" xfId="0" applyNumberFormat="1" applyFont="1" applyFill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164" fontId="4" fillId="31" borderId="32" xfId="0" applyNumberFormat="1" applyFont="1" applyFill="1" applyBorder="1" applyAlignment="1">
      <alignment horizontal="center"/>
    </xf>
    <xf numFmtId="164" fontId="4" fillId="32" borderId="32" xfId="0" applyNumberFormat="1" applyFont="1" applyFill="1" applyBorder="1" applyAlignment="1">
      <alignment horizontal="center"/>
    </xf>
    <xf numFmtId="164" fontId="4" fillId="0" borderId="36" xfId="0" applyNumberFormat="1" applyFont="1" applyBorder="1"/>
    <xf numFmtId="164" fontId="4" fillId="0" borderId="0" xfId="0" applyNumberFormat="1" applyFont="1" applyBorder="1"/>
    <xf numFmtId="164" fontId="36" fillId="0" borderId="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31" borderId="10" xfId="0" applyNumberFormat="1" applyFont="1" applyFill="1" applyBorder="1" applyAlignment="1">
      <alignment horizontal="center"/>
    </xf>
    <xf numFmtId="164" fontId="4" fillId="32" borderId="10" xfId="0" applyNumberFormat="1" applyFont="1" applyFill="1" applyBorder="1" applyAlignment="1">
      <alignment horizontal="center"/>
    </xf>
    <xf numFmtId="164" fontId="36" fillId="0" borderId="0" xfId="0" applyNumberFormat="1" applyFont="1" applyBorder="1" applyAlignment="1"/>
    <xf numFmtId="164" fontId="4" fillId="0" borderId="24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" fontId="4" fillId="31" borderId="32" xfId="0" applyNumberFormat="1" applyFont="1" applyFill="1" applyBorder="1" applyAlignment="1">
      <alignment horizontal="center"/>
    </xf>
    <xf numFmtId="1" fontId="4" fillId="0" borderId="36" xfId="0" applyNumberFormat="1" applyFont="1" applyBorder="1"/>
    <xf numFmtId="1" fontId="4" fillId="0" borderId="0" xfId="0" applyNumberFormat="1" applyFont="1" applyBorder="1"/>
    <xf numFmtId="1" fontId="36" fillId="0" borderId="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31" borderId="10" xfId="0" applyNumberFormat="1" applyFont="1" applyFill="1" applyBorder="1" applyAlignment="1">
      <alignment horizontal="center"/>
    </xf>
    <xf numFmtId="1" fontId="4" fillId="32" borderId="10" xfId="0" applyNumberFormat="1" applyFont="1" applyFill="1" applyBorder="1" applyAlignment="1">
      <alignment horizontal="center"/>
    </xf>
    <xf numFmtId="1" fontId="36" fillId="0" borderId="0" xfId="0" applyNumberFormat="1" applyFont="1" applyBorder="1" applyAlignment="1"/>
    <xf numFmtId="1" fontId="4" fillId="0" borderId="24" xfId="0" applyNumberFormat="1" applyFont="1" applyBorder="1" applyAlignment="1">
      <alignment horizontal="center"/>
    </xf>
    <xf numFmtId="1" fontId="4" fillId="32" borderId="32" xfId="0" applyNumberFormat="1" applyFont="1" applyFill="1" applyBorder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165" fontId="0" fillId="0" borderId="40" xfId="0" applyNumberFormat="1" applyBorder="1" applyAlignment="1">
      <alignment horizontal="center" vertical="center"/>
    </xf>
    <xf numFmtId="165" fontId="6" fillId="29" borderId="17" xfId="0" applyNumberFormat="1" applyFont="1" applyFill="1" applyBorder="1" applyAlignment="1">
      <alignment horizontal="center" vertical="center"/>
    </xf>
    <xf numFmtId="0" fontId="6" fillId="29" borderId="16" xfId="46" applyFont="1" applyFill="1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2" fontId="0" fillId="0" borderId="45" xfId="0" applyNumberForma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2" fontId="38" fillId="0" borderId="36" xfId="0" applyNumberFormat="1" applyFont="1" applyBorder="1" applyAlignment="1">
      <alignment horizontal="center" vertical="center"/>
    </xf>
    <xf numFmtId="2" fontId="38" fillId="0" borderId="10" xfId="44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38" fillId="0" borderId="36" xfId="0" applyNumberFormat="1" applyFont="1" applyBorder="1" applyAlignment="1">
      <alignment horizontal="center" vertical="center"/>
    </xf>
    <xf numFmtId="164" fontId="38" fillId="0" borderId="10" xfId="44" applyNumberFormat="1" applyFont="1" applyBorder="1" applyAlignment="1">
      <alignment horizontal="center" vertical="center"/>
    </xf>
    <xf numFmtId="1" fontId="0" fillId="0" borderId="45" xfId="0" applyNumberForma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1" fontId="38" fillId="0" borderId="36" xfId="0" applyNumberFormat="1" applyFont="1" applyBorder="1" applyAlignment="1">
      <alignment horizontal="center" vertical="center"/>
    </xf>
    <xf numFmtId="1" fontId="38" fillId="0" borderId="10" xfId="44" applyNumberFormat="1" applyFont="1" applyBorder="1" applyAlignment="1">
      <alignment horizontal="center" vertical="center"/>
    </xf>
    <xf numFmtId="164" fontId="38" fillId="0" borderId="14" xfId="0" applyNumberFormat="1" applyFont="1" applyBorder="1" applyAlignment="1">
      <alignment horizontal="center" vertical="center"/>
    </xf>
    <xf numFmtId="164" fontId="38" fillId="0" borderId="13" xfId="44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58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8" fillId="0" borderId="0" xfId="0" applyFont="1"/>
    <xf numFmtId="0" fontId="5" fillId="0" borderId="0" xfId="0" applyFont="1"/>
    <xf numFmtId="0" fontId="33" fillId="30" borderId="16" xfId="0" applyFont="1" applyFill="1" applyBorder="1" applyAlignment="1">
      <alignment horizontal="center" vertical="center" wrapText="1"/>
    </xf>
    <xf numFmtId="0" fontId="33" fillId="30" borderId="17" xfId="0" applyFont="1" applyFill="1" applyBorder="1" applyAlignment="1">
      <alignment horizontal="center" vertical="center" wrapText="1"/>
    </xf>
    <xf numFmtId="0" fontId="6" fillId="30" borderId="47" xfId="0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38" fillId="30" borderId="37" xfId="44" applyFont="1" applyFill="1" applyBorder="1" applyAlignment="1">
      <alignment horizontal="center" vertical="center"/>
    </xf>
    <xf numFmtId="0" fontId="38" fillId="30" borderId="36" xfId="0" applyFont="1" applyFill="1" applyBorder="1" applyAlignment="1">
      <alignment horizontal="center" vertical="center"/>
    </xf>
    <xf numFmtId="0" fontId="38" fillId="30" borderId="37" xfId="44" applyFont="1" applyFill="1" applyBorder="1" applyAlignment="1">
      <alignment horizontal="center" vertical="center" wrapText="1"/>
    </xf>
    <xf numFmtId="0" fontId="39" fillId="30" borderId="36" xfId="0" applyFont="1" applyFill="1" applyBorder="1" applyAlignment="1">
      <alignment horizontal="center" vertical="center" wrapText="1"/>
    </xf>
    <xf numFmtId="9" fontId="38" fillId="30" borderId="16" xfId="44" applyNumberFormat="1" applyFont="1" applyFill="1" applyBorder="1" applyAlignment="1">
      <alignment horizontal="center" vertical="center"/>
    </xf>
    <xf numFmtId="0" fontId="38" fillId="30" borderId="19" xfId="0" applyFont="1" applyFill="1" applyBorder="1" applyAlignment="1">
      <alignment horizontal="center" vertical="center"/>
    </xf>
    <xf numFmtId="0" fontId="38" fillId="30" borderId="17" xfId="0" applyFont="1" applyFill="1" applyBorder="1" applyAlignment="1">
      <alignment horizontal="center" vertical="center"/>
    </xf>
    <xf numFmtId="0" fontId="38" fillId="30" borderId="17" xfId="44" applyFont="1" applyFill="1" applyBorder="1" applyAlignment="1">
      <alignment horizontal="center" vertical="center"/>
    </xf>
    <xf numFmtId="0" fontId="38" fillId="30" borderId="12" xfId="44" applyFont="1" applyFill="1" applyBorder="1" applyAlignment="1">
      <alignment vertical="center"/>
    </xf>
    <xf numFmtId="0" fontId="38" fillId="30" borderId="16" xfId="44" applyFont="1" applyFill="1" applyBorder="1" applyAlignment="1">
      <alignment vertical="center"/>
    </xf>
    <xf numFmtId="9" fontId="38" fillId="30" borderId="12" xfId="44" applyNumberFormat="1" applyFont="1" applyFill="1" applyBorder="1" applyAlignment="1">
      <alignment horizontal="center" vertical="center"/>
    </xf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Hyperlink 2" xfId="54" xr:uid="{0BA0D485-4FF4-4A90-8ADC-A641491978F9}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2 2" xfId="50" xr:uid="{39C55EB9-F845-4216-868B-E6AC86488EE8}"/>
    <cellStyle name="Normal 2 2 2" xfId="59" xr:uid="{BBB41443-72B3-47F8-8EE9-952A73386BF1}"/>
    <cellStyle name="Normal 2 2 3" xfId="52" xr:uid="{CCA755AC-CB94-4F5F-AFCC-43A0395B935D}"/>
    <cellStyle name="Normal 2 3" xfId="47" xr:uid="{49C33076-1209-474E-B482-62FE347900FD}"/>
    <cellStyle name="Normal 2 3 2" xfId="60" xr:uid="{80D8D087-D1E2-46DE-AA63-C216A72D4B16}"/>
    <cellStyle name="Normal 2 3 3" xfId="53" xr:uid="{13E7B9E6-22D4-4A5C-A35F-4743EB85D9EB}"/>
    <cellStyle name="Normal 2 4" xfId="58" xr:uid="{760A564D-D118-4CB2-8CE7-83245476EAC4}"/>
    <cellStyle name="Normal 2 5" xfId="51" xr:uid="{22B0904B-07F4-4015-B00F-5B268FC7775E}"/>
    <cellStyle name="Normal 3" xfId="45" xr:uid="{00000000-0005-0000-0000-000027000000}"/>
    <cellStyle name="Normal 3 2" xfId="61" xr:uid="{318B1EE0-FE51-494B-A9D2-5FA89922481A}"/>
    <cellStyle name="Normal 3 3" xfId="55" xr:uid="{763B54B0-0A9D-471E-AF3C-22B982D930D8}"/>
    <cellStyle name="Normal 4" xfId="49" xr:uid="{A1A07759-2198-42BE-98A0-DFAC83972CC1}"/>
    <cellStyle name="Normal 4 2" xfId="56" xr:uid="{A5DAE28F-39F8-4309-86AE-1E43B2FDA7AD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Percent 2" xfId="48" xr:uid="{5A83A482-559E-47F4-A866-AE8566181AC3}"/>
    <cellStyle name="Percent 2 2" xfId="57" xr:uid="{0193C4C1-3393-4A34-818B-C132B24F5D4E}"/>
    <cellStyle name="Title" xfId="39" builtinId="15" customBuiltin="1"/>
    <cellStyle name="Total" xfId="40" builtinId="25" customBuiltin="1"/>
    <cellStyle name="Warning Text" xfId="41" builtinId="11" customBuiltin="1"/>
  </cellStyles>
  <dxfs count="38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numFmt numFmtId="171" formatCode="0.0%"/>
    </dxf>
    <dxf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121</xdr:row>
      <xdr:rowOff>0</xdr:rowOff>
    </xdr:from>
    <xdr:to>
      <xdr:col>7</xdr:col>
      <xdr:colOff>335437</xdr:colOff>
      <xdr:row>125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251C52-7E14-4687-B7D1-6ABBBF193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4260175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350332</xdr:colOff>
      <xdr:row>38</xdr:row>
      <xdr:rowOff>84920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7FC9E7-77B4-465F-9767-F9570BC86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544" y="5337836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1111</xdr:row>
      <xdr:rowOff>0</xdr:rowOff>
    </xdr:from>
    <xdr:to>
      <xdr:col>9</xdr:col>
      <xdr:colOff>357545</xdr:colOff>
      <xdr:row>1116</xdr:row>
      <xdr:rowOff>53836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8ADDFB-4A82-4773-90C4-82DADB362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775" y="187659977"/>
          <a:ext cx="62123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1168</xdr:row>
      <xdr:rowOff>0</xdr:rowOff>
    </xdr:from>
    <xdr:to>
      <xdr:col>9</xdr:col>
      <xdr:colOff>359982</xdr:colOff>
      <xdr:row>1173</xdr:row>
      <xdr:rowOff>59719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5F52A9-7989-4954-97CF-89176088E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851" y="196068462"/>
          <a:ext cx="62123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155</xdr:row>
      <xdr:rowOff>0</xdr:rowOff>
    </xdr:from>
    <xdr:to>
      <xdr:col>9</xdr:col>
      <xdr:colOff>402669</xdr:colOff>
      <xdr:row>160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6686-4DDD-4959-9AF9-00110EB17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6541886"/>
          <a:ext cx="6212362" cy="88399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15</xdr:row>
      <xdr:rowOff>0</xdr:rowOff>
    </xdr:from>
    <xdr:to>
      <xdr:col>9</xdr:col>
      <xdr:colOff>402669</xdr:colOff>
      <xdr:row>20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1C0320-E822-4723-9F79-BFC0D6EE8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556711"/>
          <a:ext cx="6212362" cy="88399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29</xdr:row>
      <xdr:rowOff>0</xdr:rowOff>
    </xdr:from>
    <xdr:to>
      <xdr:col>9</xdr:col>
      <xdr:colOff>402669</xdr:colOff>
      <xdr:row>34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372F8C-9018-41C8-A2AD-BFC5A63FC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4795921"/>
          <a:ext cx="6212362" cy="88399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715</xdr:row>
      <xdr:rowOff>0</xdr:rowOff>
    </xdr:from>
    <xdr:to>
      <xdr:col>9</xdr:col>
      <xdr:colOff>402669</xdr:colOff>
      <xdr:row>720</xdr:row>
      <xdr:rowOff>76321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4EAB18-8C72-4459-88ED-3B9BADA7D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18338377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42</xdr:row>
      <xdr:rowOff>0</xdr:rowOff>
    </xdr:from>
    <xdr:to>
      <xdr:col>10</xdr:col>
      <xdr:colOff>383062</xdr:colOff>
      <xdr:row>46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183318-5423-4887-BFCB-27ECBE532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610600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121</xdr:row>
      <xdr:rowOff>0</xdr:rowOff>
    </xdr:from>
    <xdr:to>
      <xdr:col>13</xdr:col>
      <xdr:colOff>125887</xdr:colOff>
      <xdr:row>125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3181B1-F1E3-4BC6-B395-D787B867F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23126700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2</xdr:col>
      <xdr:colOff>5097937</xdr:colOff>
      <xdr:row>41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08FAC3-7C13-45F0-98D1-83CF09FD5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9532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2</xdr:col>
      <xdr:colOff>5097937</xdr:colOff>
      <xdr:row>42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D0D3D4-53BA-4554-8917-302EC9A14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4485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8</xdr:col>
      <xdr:colOff>620626</xdr:colOff>
      <xdr:row>35</xdr:row>
      <xdr:rowOff>211644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63C6F0-16BC-4F21-960D-C1E7F54C3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882" y="7765676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350823</xdr:colOff>
      <xdr:row>38</xdr:row>
      <xdr:rowOff>98970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7D7C5E-0140-4A29-95CD-15ABA4196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159" y="5243984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355322</xdr:colOff>
      <xdr:row>38</xdr:row>
      <xdr:rowOff>90247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1940D0-9BDB-471B-A0ED-D73F41DC4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618" y="5305592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9</xdr:col>
      <xdr:colOff>355322</xdr:colOff>
      <xdr:row>39</xdr:row>
      <xdr:rowOff>90247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890140-E3C9-43C4-8E72-99EB8774B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618" y="5464342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8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9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121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89" customWidth="1"/>
    <col min="2" max="2" width="35.5703125" style="4" customWidth="1"/>
    <col min="3" max="3" width="10.28515625" style="4" customWidth="1"/>
    <col min="4" max="7" width="10.5703125" style="4" customWidth="1"/>
    <col min="8" max="8" width="12" customWidth="1"/>
  </cols>
  <sheetData>
    <row r="1" spans="1:8" ht="23.25" customHeight="1">
      <c r="B1" s="88" t="s">
        <v>656</v>
      </c>
      <c r="C1" s="88"/>
      <c r="D1" s="88"/>
      <c r="E1" s="88"/>
      <c r="F1" s="88"/>
      <c r="G1" s="88"/>
      <c r="H1" s="72"/>
    </row>
    <row r="2" spans="1:8" ht="15.75" customHeight="1">
      <c r="A2" s="265"/>
      <c r="B2" s="263" t="s">
        <v>2</v>
      </c>
      <c r="C2" s="73" t="s">
        <v>66</v>
      </c>
      <c r="D2" s="261" t="s">
        <v>186</v>
      </c>
      <c r="E2" s="262"/>
      <c r="F2" s="261" t="s">
        <v>93</v>
      </c>
      <c r="G2" s="262"/>
      <c r="H2" s="80"/>
    </row>
    <row r="3" spans="1:8" ht="12.75">
      <c r="A3" s="265"/>
      <c r="B3" s="264"/>
      <c r="C3" s="71" t="s">
        <v>47</v>
      </c>
      <c r="D3" s="175" t="s">
        <v>67</v>
      </c>
      <c r="E3" s="38" t="s">
        <v>68</v>
      </c>
      <c r="F3" s="175" t="s">
        <v>67</v>
      </c>
      <c r="G3" s="38" t="s">
        <v>68</v>
      </c>
      <c r="H3" s="81"/>
    </row>
    <row r="4" spans="1:8" ht="15.75" customHeight="1">
      <c r="A4" s="90"/>
      <c r="B4" s="39" t="s">
        <v>208</v>
      </c>
      <c r="C4" s="178"/>
      <c r="D4" s="178"/>
      <c r="E4" s="178"/>
      <c r="F4" s="178"/>
      <c r="G4" s="177"/>
      <c r="H4" s="82"/>
    </row>
    <row r="5" spans="1:8" ht="15.75" customHeight="1">
      <c r="A5" s="90"/>
      <c r="B5" s="179" t="s">
        <v>396</v>
      </c>
      <c r="C5" s="234">
        <v>0.8197000276810964</v>
      </c>
      <c r="D5" s="236">
        <v>0.81105194102214129</v>
      </c>
      <c r="E5" s="237">
        <v>0.82834811434005151</v>
      </c>
      <c r="F5" s="236">
        <v>0.81569224718560773</v>
      </c>
      <c r="G5" s="237">
        <v>0.82370780817658507</v>
      </c>
      <c r="H5" s="82"/>
    </row>
    <row r="6" spans="1:8" ht="15.75" customHeight="1">
      <c r="A6" s="90"/>
      <c r="B6" s="239" t="s">
        <v>209</v>
      </c>
      <c r="C6" s="176"/>
      <c r="D6" s="176"/>
      <c r="E6" s="176"/>
      <c r="F6" s="176"/>
      <c r="G6" s="238"/>
      <c r="H6" s="82"/>
    </row>
    <row r="7" spans="1:8" ht="15.75" customHeight="1">
      <c r="A7" s="90"/>
      <c r="B7" s="179" t="s">
        <v>396</v>
      </c>
      <c r="C7" s="234">
        <v>0.8083932865783453</v>
      </c>
      <c r="D7" s="236">
        <v>0.78897137084872104</v>
      </c>
      <c r="E7" s="237">
        <v>0.82781520230796957</v>
      </c>
      <c r="F7" s="236">
        <v>0.80406354178293826</v>
      </c>
      <c r="G7" s="237">
        <v>0.81272303137375235</v>
      </c>
      <c r="H7" s="82"/>
    </row>
    <row r="8" spans="1:8" ht="15.75" customHeight="1">
      <c r="A8" s="90"/>
      <c r="B8" s="239" t="s">
        <v>210</v>
      </c>
      <c r="C8" s="176"/>
      <c r="D8" s="176"/>
      <c r="E8" s="176"/>
      <c r="F8" s="176"/>
      <c r="G8" s="238"/>
      <c r="H8" s="82"/>
    </row>
    <row r="9" spans="1:8" ht="15.75" customHeight="1">
      <c r="A9" s="90"/>
      <c r="B9" s="179" t="s">
        <v>396</v>
      </c>
      <c r="C9" s="234">
        <v>0.7891972372402285</v>
      </c>
      <c r="D9" s="236">
        <v>0.76107619369667634</v>
      </c>
      <c r="E9" s="237">
        <v>0.81731828078378066</v>
      </c>
      <c r="F9" s="236">
        <v>0.78770279145894628</v>
      </c>
      <c r="G9" s="237">
        <v>0.79069168302151072</v>
      </c>
      <c r="H9" s="82"/>
    </row>
    <row r="10" spans="1:8" ht="15.75" customHeight="1">
      <c r="A10" s="90"/>
      <c r="B10" s="239" t="s">
        <v>211</v>
      </c>
      <c r="C10" s="176"/>
      <c r="D10" s="176"/>
      <c r="E10" s="176"/>
      <c r="F10" s="176"/>
      <c r="G10" s="238"/>
      <c r="H10" s="82"/>
    </row>
    <row r="11" spans="1:8" ht="15.75" customHeight="1">
      <c r="A11" s="90"/>
      <c r="B11" s="179" t="s">
        <v>396</v>
      </c>
      <c r="C11" s="234">
        <v>0.82692424242424245</v>
      </c>
      <c r="D11" s="236">
        <v>0.80899558398628724</v>
      </c>
      <c r="E11" s="237">
        <v>0.84485290086219766</v>
      </c>
      <c r="F11" s="236">
        <v>0.8257405433529641</v>
      </c>
      <c r="G11" s="237">
        <v>0.82810794149552081</v>
      </c>
      <c r="H11" s="82"/>
    </row>
    <row r="12" spans="1:8" ht="15.75" customHeight="1">
      <c r="A12" s="90"/>
      <c r="B12" s="239" t="s">
        <v>184</v>
      </c>
      <c r="C12" s="176"/>
      <c r="D12" s="176"/>
      <c r="E12" s="176"/>
      <c r="F12" s="176"/>
      <c r="G12" s="238"/>
      <c r="H12" s="82"/>
    </row>
    <row r="13" spans="1:8" ht="15.75" customHeight="1">
      <c r="A13" s="90"/>
      <c r="B13" s="179" t="s">
        <v>397</v>
      </c>
      <c r="C13" s="234">
        <v>0.2031111111111111</v>
      </c>
      <c r="D13" s="236">
        <v>0.16458398097941451</v>
      </c>
      <c r="E13" s="237">
        <v>0.24163824124280769</v>
      </c>
      <c r="F13" s="236" t="s">
        <v>94</v>
      </c>
      <c r="G13" s="237" t="s">
        <v>94</v>
      </c>
      <c r="H13" s="82"/>
    </row>
    <row r="14" spans="1:8" ht="15.75" customHeight="1">
      <c r="A14" s="90"/>
      <c r="B14" s="179" t="s">
        <v>398</v>
      </c>
      <c r="C14" s="240">
        <v>5.034170564294981</v>
      </c>
      <c r="D14" s="241">
        <v>4.8970544783485366</v>
      </c>
      <c r="E14" s="242">
        <v>5.1712866502414254</v>
      </c>
      <c r="F14" s="241">
        <v>4.9624788199119569</v>
      </c>
      <c r="G14" s="242">
        <v>5.1058623086780051</v>
      </c>
      <c r="H14" s="82"/>
    </row>
    <row r="15" spans="1:8" ht="15.75" customHeight="1">
      <c r="A15" s="90"/>
      <c r="B15" s="179" t="s">
        <v>399</v>
      </c>
      <c r="C15" s="245">
        <v>15.023012033960629</v>
      </c>
      <c r="D15" s="246">
        <v>13.719747963489278</v>
      </c>
      <c r="E15" s="247">
        <v>16.326276104431983</v>
      </c>
      <c r="F15" s="246">
        <v>14.516183613552952</v>
      </c>
      <c r="G15" s="247">
        <v>15.529840454368307</v>
      </c>
      <c r="H15" s="82"/>
    </row>
    <row r="16" spans="1:8" ht="15.75" customHeight="1">
      <c r="A16" s="90"/>
      <c r="B16" s="179" t="s">
        <v>400</v>
      </c>
      <c r="C16" s="235">
        <v>338.87132854130363</v>
      </c>
      <c r="D16" s="250">
        <v>328.96037084106302</v>
      </c>
      <c r="E16" s="251">
        <v>348.78228624154423</v>
      </c>
      <c r="F16" s="250">
        <v>334.74246491202643</v>
      </c>
      <c r="G16" s="251">
        <v>343.00019217058082</v>
      </c>
      <c r="H16" s="82"/>
    </row>
    <row r="17" spans="1:8" ht="15.75" customHeight="1">
      <c r="A17" s="90"/>
      <c r="B17" s="179" t="s">
        <v>401</v>
      </c>
      <c r="C17" s="240">
        <v>1.8644673088220081</v>
      </c>
      <c r="D17" s="241">
        <v>1.7695040841779321</v>
      </c>
      <c r="E17" s="242">
        <v>1.959430533466084</v>
      </c>
      <c r="F17" s="241">
        <v>1.8165862410525782</v>
      </c>
      <c r="G17" s="242">
        <v>1.912348376591438</v>
      </c>
      <c r="H17" s="82"/>
    </row>
    <row r="18" spans="1:8" ht="15.75" customHeight="1">
      <c r="A18" s="90"/>
      <c r="B18" s="179" t="s">
        <v>402</v>
      </c>
      <c r="C18" s="240">
        <v>0.33914278358684841</v>
      </c>
      <c r="D18" s="241">
        <v>0.31094110478159942</v>
      </c>
      <c r="E18" s="242">
        <v>0.36734446239209739</v>
      </c>
      <c r="F18" s="241">
        <v>0.31668003235388653</v>
      </c>
      <c r="G18" s="242">
        <v>0.36160553481981028</v>
      </c>
      <c r="H18" s="82"/>
    </row>
    <row r="19" spans="1:8" ht="15.75" customHeight="1">
      <c r="A19" s="90"/>
      <c r="B19" s="179" t="s">
        <v>403</v>
      </c>
      <c r="C19" s="240">
        <v>1.4909360636072844</v>
      </c>
      <c r="D19" s="241">
        <v>1.453077061819797</v>
      </c>
      <c r="E19" s="242">
        <v>1.5287950653947717</v>
      </c>
      <c r="F19" s="241">
        <v>1.4695267610876068</v>
      </c>
      <c r="G19" s="242">
        <v>1.5123453661269619</v>
      </c>
      <c r="H19" s="82"/>
    </row>
    <row r="20" spans="1:8" ht="15.75" customHeight="1">
      <c r="A20" s="90"/>
      <c r="B20" s="179" t="s">
        <v>404</v>
      </c>
      <c r="C20" s="234">
        <v>6.5965004242109729E-2</v>
      </c>
      <c r="D20" s="236">
        <v>5.0710562730342371E-2</v>
      </c>
      <c r="E20" s="237">
        <v>8.1219445753877087E-2</v>
      </c>
      <c r="F20" s="236">
        <v>5.6249630984957569E-2</v>
      </c>
      <c r="G20" s="237">
        <v>7.5680377499261889E-2</v>
      </c>
      <c r="H20" s="82"/>
    </row>
    <row r="21" spans="1:8" ht="15.75" customHeight="1">
      <c r="A21" s="90"/>
      <c r="B21" s="179" t="s">
        <v>405</v>
      </c>
      <c r="C21" s="235">
        <v>68.241554142261052</v>
      </c>
      <c r="D21" s="250">
        <v>65.474996275231078</v>
      </c>
      <c r="E21" s="251">
        <v>71.008112009291025</v>
      </c>
      <c r="F21" s="250">
        <v>66.157528290213122</v>
      </c>
      <c r="G21" s="251">
        <v>70.325579994308981</v>
      </c>
      <c r="H21" s="82"/>
    </row>
    <row r="22" spans="1:8" ht="15.75" customHeight="1">
      <c r="A22" s="90"/>
      <c r="B22" s="179" t="s">
        <v>406</v>
      </c>
      <c r="C22" s="245">
        <v>19.094640222571709</v>
      </c>
      <c r="D22" s="246">
        <v>18.32698822826972</v>
      </c>
      <c r="E22" s="247">
        <v>19.862292216873698</v>
      </c>
      <c r="F22" s="246">
        <v>18.595276041317732</v>
      </c>
      <c r="G22" s="247">
        <v>19.594004403825686</v>
      </c>
      <c r="H22" s="82"/>
    </row>
    <row r="23" spans="1:8" ht="15.75" customHeight="1">
      <c r="A23" s="90"/>
      <c r="B23" s="179" t="s">
        <v>407</v>
      </c>
      <c r="C23" s="235">
        <v>102.07935867589036</v>
      </c>
      <c r="D23" s="250">
        <v>97.959969888375355</v>
      </c>
      <c r="E23" s="251">
        <v>106.19874746340537</v>
      </c>
      <c r="F23" s="250">
        <v>98.937090047647729</v>
      </c>
      <c r="G23" s="251">
        <v>105.22162730413299</v>
      </c>
      <c r="H23" s="82"/>
    </row>
    <row r="24" spans="1:8" ht="15.75" customHeight="1">
      <c r="A24" s="90"/>
      <c r="B24" s="179" t="s">
        <v>408</v>
      </c>
      <c r="C24" s="240">
        <v>2.6471741662456116</v>
      </c>
      <c r="D24" s="241">
        <v>2.5338857334394311</v>
      </c>
      <c r="E24" s="242">
        <v>2.7604625990517921</v>
      </c>
      <c r="F24" s="241">
        <v>2.55895393238788</v>
      </c>
      <c r="G24" s="242">
        <v>2.7353944001033432</v>
      </c>
      <c r="H24" s="82"/>
    </row>
    <row r="25" spans="1:8" ht="15.75" customHeight="1">
      <c r="A25" s="90"/>
      <c r="B25" s="179" t="s">
        <v>409</v>
      </c>
      <c r="C25" s="245">
        <v>26.766775003550016</v>
      </c>
      <c r="D25" s="246">
        <v>25.287140584330103</v>
      </c>
      <c r="E25" s="247">
        <v>28.246409422769929</v>
      </c>
      <c r="F25" s="246">
        <v>25.758821729450901</v>
      </c>
      <c r="G25" s="247">
        <v>27.774728277649132</v>
      </c>
      <c r="H25" s="82"/>
    </row>
    <row r="26" spans="1:8" ht="15.75" customHeight="1">
      <c r="A26" s="90"/>
      <c r="B26" s="179" t="s">
        <v>410</v>
      </c>
      <c r="C26" s="240">
        <v>3.4015535558131704</v>
      </c>
      <c r="D26" s="241">
        <v>3.2455004283995121</v>
      </c>
      <c r="E26" s="242">
        <v>3.5576066832268287</v>
      </c>
      <c r="F26" s="241">
        <v>3.2625653291803309</v>
      </c>
      <c r="G26" s="242">
        <v>3.5405417824460099</v>
      </c>
      <c r="H26" s="82"/>
    </row>
    <row r="27" spans="1:8" ht="15.75" customHeight="1">
      <c r="A27" s="90"/>
      <c r="B27" s="179" t="s">
        <v>411</v>
      </c>
      <c r="C27" s="240">
        <v>1.5225973372963306</v>
      </c>
      <c r="D27" s="241">
        <v>1.374556369221045</v>
      </c>
      <c r="E27" s="242">
        <v>1.6706383053716163</v>
      </c>
      <c r="F27" s="241">
        <v>1.4641509699025388</v>
      </c>
      <c r="G27" s="242">
        <v>1.5810437046901225</v>
      </c>
      <c r="H27" s="82"/>
    </row>
    <row r="28" spans="1:8" ht="15.75" customHeight="1">
      <c r="A28" s="90"/>
      <c r="B28" s="179" t="s">
        <v>412</v>
      </c>
      <c r="C28" s="240">
        <v>1.453646896667103</v>
      </c>
      <c r="D28" s="241">
        <v>1.3125644823063396</v>
      </c>
      <c r="E28" s="242">
        <v>1.5947293110278664</v>
      </c>
      <c r="F28" s="241">
        <v>1.383818654880824</v>
      </c>
      <c r="G28" s="242">
        <v>1.523475138453382</v>
      </c>
      <c r="H28" s="82"/>
    </row>
    <row r="29" spans="1:8" ht="15.75" customHeight="1">
      <c r="A29" s="90"/>
      <c r="B29" s="179" t="s">
        <v>413</v>
      </c>
      <c r="C29" s="240">
        <v>3.8602799936900745</v>
      </c>
      <c r="D29" s="241">
        <v>3.7676886098099294</v>
      </c>
      <c r="E29" s="242">
        <v>3.9528713775702196</v>
      </c>
      <c r="F29" s="241">
        <v>3.7984580083309321</v>
      </c>
      <c r="G29" s="242">
        <v>3.9221019790492169</v>
      </c>
      <c r="H29" s="83"/>
    </row>
    <row r="30" spans="1:8" ht="15.75" customHeight="1">
      <c r="A30" s="90"/>
      <c r="B30" s="179" t="s">
        <v>414</v>
      </c>
      <c r="C30" s="245">
        <v>14.687294028143208</v>
      </c>
      <c r="D30" s="246">
        <v>13.859477384043933</v>
      </c>
      <c r="E30" s="247">
        <v>15.515110672242484</v>
      </c>
      <c r="F30" s="246">
        <v>14.227699991367029</v>
      </c>
      <c r="G30" s="247">
        <v>15.146888064919388</v>
      </c>
      <c r="H30" s="82"/>
    </row>
    <row r="31" spans="1:8" ht="15.75" customHeight="1">
      <c r="A31" s="90"/>
      <c r="B31" s="179" t="s">
        <v>415</v>
      </c>
      <c r="C31" s="240">
        <v>4.8793838194155823</v>
      </c>
      <c r="D31" s="241">
        <v>4.6827773278324383</v>
      </c>
      <c r="E31" s="242">
        <v>5.0759903109987263</v>
      </c>
      <c r="F31" s="241">
        <v>4.728102097501683</v>
      </c>
      <c r="G31" s="242">
        <v>5.0306655413294816</v>
      </c>
      <c r="H31" s="82"/>
    </row>
    <row r="32" spans="1:8" ht="15.75" customHeight="1">
      <c r="A32" s="90"/>
      <c r="B32" s="179" t="s">
        <v>416</v>
      </c>
      <c r="C32" s="240">
        <v>4.170983507840611</v>
      </c>
      <c r="D32" s="241">
        <v>3.8835578684908829</v>
      </c>
      <c r="E32" s="242">
        <v>4.4584091471903395</v>
      </c>
      <c r="F32" s="241">
        <v>4.0149829667378611</v>
      </c>
      <c r="G32" s="242">
        <v>4.3269840489433609</v>
      </c>
      <c r="H32" s="82"/>
    </row>
    <row r="33" spans="1:8" ht="15.75" customHeight="1">
      <c r="A33" s="90"/>
      <c r="B33" s="179" t="s">
        <v>417</v>
      </c>
      <c r="C33" s="240">
        <v>0.6041459695752589</v>
      </c>
      <c r="D33" s="241">
        <v>0.54842569957274889</v>
      </c>
      <c r="E33" s="242">
        <v>0.65986623957776891</v>
      </c>
      <c r="F33" s="241">
        <v>0.56274248176206743</v>
      </c>
      <c r="G33" s="242">
        <v>0.64554945738845038</v>
      </c>
      <c r="H33" s="82"/>
    </row>
    <row r="34" spans="1:8" ht="15.75" customHeight="1">
      <c r="A34" s="90"/>
      <c r="B34" s="179" t="s">
        <v>418</v>
      </c>
      <c r="C34" s="234">
        <v>5.7094934730550911E-2</v>
      </c>
      <c r="D34" s="236">
        <v>4.8232768380348345E-2</v>
      </c>
      <c r="E34" s="237">
        <v>6.5957101080753477E-2</v>
      </c>
      <c r="F34" s="236">
        <v>5.2372318388549235E-2</v>
      </c>
      <c r="G34" s="237">
        <v>6.1817551072552587E-2</v>
      </c>
      <c r="H34" s="82"/>
    </row>
    <row r="35" spans="1:8" ht="15.75" customHeight="1">
      <c r="A35" s="90"/>
      <c r="B35" s="179" t="s">
        <v>419</v>
      </c>
      <c r="C35" s="240">
        <v>1.2783933234348082</v>
      </c>
      <c r="D35" s="241">
        <v>1.2400202374978047</v>
      </c>
      <c r="E35" s="242">
        <v>1.3167664093718117</v>
      </c>
      <c r="F35" s="241">
        <v>1.2574492876201444</v>
      </c>
      <c r="G35" s="242">
        <v>1.2993373592494719</v>
      </c>
      <c r="H35" s="82"/>
    </row>
    <row r="36" spans="1:8" ht="15.75" customHeight="1">
      <c r="A36" s="90"/>
      <c r="B36" s="179" t="s">
        <v>420</v>
      </c>
      <c r="C36" s="245">
        <v>36.982737017665173</v>
      </c>
      <c r="D36" s="246">
        <v>35.411731655010563</v>
      </c>
      <c r="E36" s="247">
        <v>38.553742380319783</v>
      </c>
      <c r="F36" s="246">
        <v>35.594316791284214</v>
      </c>
      <c r="G36" s="247">
        <v>38.371157244046131</v>
      </c>
      <c r="H36" s="82"/>
    </row>
    <row r="37" spans="1:8" ht="15.75" customHeight="1">
      <c r="A37" s="90"/>
      <c r="B37" s="179" t="s">
        <v>421</v>
      </c>
      <c r="C37" s="245">
        <v>24.023724361362913</v>
      </c>
      <c r="D37" s="246">
        <v>23.195371540457366</v>
      </c>
      <c r="E37" s="247">
        <v>24.852077182268459</v>
      </c>
      <c r="F37" s="246">
        <v>23.558574421671992</v>
      </c>
      <c r="G37" s="247">
        <v>24.488874301053833</v>
      </c>
      <c r="H37" s="82"/>
    </row>
    <row r="38" spans="1:8" ht="15.75" customHeight="1">
      <c r="A38" s="90"/>
      <c r="B38" s="179" t="s">
        <v>422</v>
      </c>
      <c r="C38" s="240">
        <v>0.17148541606453732</v>
      </c>
      <c r="D38" s="241">
        <v>0.14408302548957599</v>
      </c>
      <c r="E38" s="242">
        <v>0.19888780663949865</v>
      </c>
      <c r="F38" s="241" t="s">
        <v>94</v>
      </c>
      <c r="G38" s="242" t="s">
        <v>94</v>
      </c>
      <c r="H38" s="82"/>
    </row>
    <row r="39" spans="1:8" ht="15.75" customHeight="1">
      <c r="A39" s="90"/>
      <c r="B39" s="179" t="s">
        <v>423</v>
      </c>
      <c r="C39" s="240">
        <v>1.4366547950814612</v>
      </c>
      <c r="D39" s="241">
        <v>1.3976118245746871</v>
      </c>
      <c r="E39" s="242">
        <v>1.4756977655882353</v>
      </c>
      <c r="F39" s="241">
        <v>1.4098487367380248</v>
      </c>
      <c r="G39" s="242">
        <v>1.4634608534248976</v>
      </c>
      <c r="H39" s="82"/>
    </row>
    <row r="40" spans="1:8" ht="15.75" customHeight="1">
      <c r="A40" s="90"/>
      <c r="B40" s="179" t="s">
        <v>424</v>
      </c>
      <c r="C40" s="234">
        <v>4.4350477217097499E-2</v>
      </c>
      <c r="D40" s="236">
        <v>4.3265557182437804E-2</v>
      </c>
      <c r="E40" s="237">
        <v>4.5435397251757194E-2</v>
      </c>
      <c r="F40" s="236">
        <v>4.3707232723095721E-2</v>
      </c>
      <c r="G40" s="237">
        <v>4.4993721711099277E-2</v>
      </c>
      <c r="H40" s="82"/>
    </row>
    <row r="41" spans="1:8" ht="15.75" customHeight="1">
      <c r="A41" s="90"/>
      <c r="B41" s="179" t="s">
        <v>425</v>
      </c>
      <c r="C41" s="240">
        <v>2.271829438552285</v>
      </c>
      <c r="D41" s="241">
        <v>2.1227485891717608</v>
      </c>
      <c r="E41" s="242">
        <v>2.4209102879328093</v>
      </c>
      <c r="F41" s="241">
        <v>2.1889473157082309</v>
      </c>
      <c r="G41" s="242">
        <v>2.3547115613963392</v>
      </c>
      <c r="H41" s="82"/>
    </row>
    <row r="42" spans="1:8" ht="15.75" customHeight="1">
      <c r="A42" s="90"/>
      <c r="B42" s="179" t="s">
        <v>426</v>
      </c>
      <c r="C42" s="234">
        <v>0.928733857082923</v>
      </c>
      <c r="D42" s="236">
        <v>0.90050078751000373</v>
      </c>
      <c r="E42" s="237">
        <v>0.95696692665584226</v>
      </c>
      <c r="F42" s="236">
        <v>0.91128262159146423</v>
      </c>
      <c r="G42" s="237">
        <v>0.94618509257438177</v>
      </c>
      <c r="H42" s="82"/>
    </row>
    <row r="43" spans="1:8" ht="15.75" customHeight="1">
      <c r="A43" s="90"/>
      <c r="B43" s="179" t="s">
        <v>427</v>
      </c>
      <c r="C43" s="245">
        <v>29.209221959463935</v>
      </c>
      <c r="D43" s="246">
        <v>27.839377518856768</v>
      </c>
      <c r="E43" s="247">
        <v>30.579066400071103</v>
      </c>
      <c r="F43" s="246">
        <v>28.226227368446843</v>
      </c>
      <c r="G43" s="247">
        <v>30.192216550481028</v>
      </c>
      <c r="H43" s="82"/>
    </row>
    <row r="44" spans="1:8" ht="15.75" customHeight="1">
      <c r="A44" s="90"/>
      <c r="B44" s="179" t="s">
        <v>428</v>
      </c>
      <c r="C44" s="245">
        <v>31.198512801389985</v>
      </c>
      <c r="D44" s="246">
        <v>28.773697860006266</v>
      </c>
      <c r="E44" s="247">
        <v>33.623327742773704</v>
      </c>
      <c r="F44" s="246">
        <v>29.782151747965738</v>
      </c>
      <c r="G44" s="247">
        <v>32.614873854814228</v>
      </c>
      <c r="H44" s="82"/>
    </row>
    <row r="45" spans="1:8" ht="15.75" customHeight="1">
      <c r="A45" s="90"/>
      <c r="B45" s="179" t="s">
        <v>429</v>
      </c>
      <c r="C45" s="235">
        <v>79.883118195943908</v>
      </c>
      <c r="D45" s="250">
        <v>77.084149710934327</v>
      </c>
      <c r="E45" s="251">
        <v>82.682086680953489</v>
      </c>
      <c r="F45" s="250">
        <v>77.894122666526144</v>
      </c>
      <c r="G45" s="251">
        <v>81.872113725361672</v>
      </c>
      <c r="H45" s="82"/>
    </row>
    <row r="46" spans="1:8" ht="15.75" customHeight="1">
      <c r="A46" s="90"/>
      <c r="B46" s="179" t="s">
        <v>430</v>
      </c>
      <c r="C46" s="234">
        <v>8.4954984123802743E-2</v>
      </c>
      <c r="D46" s="236">
        <v>8.244640751985699E-2</v>
      </c>
      <c r="E46" s="237">
        <v>8.7463560727748496E-2</v>
      </c>
      <c r="F46" s="236">
        <v>8.3827571508082982E-2</v>
      </c>
      <c r="G46" s="237">
        <v>8.6082396739522504E-2</v>
      </c>
      <c r="H46" s="84"/>
    </row>
    <row r="47" spans="1:8" ht="15.75" customHeight="1">
      <c r="A47" s="90"/>
      <c r="B47" s="179" t="s">
        <v>431</v>
      </c>
      <c r="C47" s="245">
        <v>10.365310561224806</v>
      </c>
      <c r="D47" s="246">
        <v>9.5901004137108927</v>
      </c>
      <c r="E47" s="247">
        <v>11.14052070873872</v>
      </c>
      <c r="F47" s="246">
        <v>9.9941658495263308</v>
      </c>
      <c r="G47" s="247">
        <v>10.736455272923282</v>
      </c>
      <c r="H47" s="84"/>
    </row>
    <row r="48" spans="1:8" ht="15.75" customHeight="1">
      <c r="A48" s="90"/>
      <c r="B48" s="179" t="s">
        <v>432</v>
      </c>
      <c r="C48" s="240">
        <v>8.2799234475152446</v>
      </c>
      <c r="D48" s="241">
        <v>7.6626191910541257</v>
      </c>
      <c r="E48" s="242">
        <v>8.8972277039763643</v>
      </c>
      <c r="F48" s="241">
        <v>7.9899926941306143</v>
      </c>
      <c r="G48" s="242">
        <v>8.5698542008998757</v>
      </c>
      <c r="H48" s="82"/>
    </row>
    <row r="49" spans="1:8" ht="15.75" customHeight="1">
      <c r="A49" s="90"/>
      <c r="B49" s="179" t="s">
        <v>433</v>
      </c>
      <c r="C49" s="235">
        <v>65.415158608491453</v>
      </c>
      <c r="D49" s="250">
        <v>62.476490281644473</v>
      </c>
      <c r="E49" s="251">
        <v>68.353826935338432</v>
      </c>
      <c r="F49" s="250">
        <v>63.588110343987694</v>
      </c>
      <c r="G49" s="251">
        <v>67.242206872995212</v>
      </c>
      <c r="H49" s="82"/>
    </row>
    <row r="50" spans="1:8" ht="15.75" customHeight="1">
      <c r="A50" s="90"/>
      <c r="B50" s="179" t="s">
        <v>434</v>
      </c>
      <c r="C50" s="234" t="s">
        <v>212</v>
      </c>
      <c r="D50" s="236" t="s">
        <v>94</v>
      </c>
      <c r="E50" s="237" t="s">
        <v>94</v>
      </c>
      <c r="F50" s="236" t="s">
        <v>94</v>
      </c>
      <c r="G50" s="237" t="s">
        <v>94</v>
      </c>
      <c r="H50" s="82"/>
    </row>
    <row r="51" spans="1:8" ht="15.75" customHeight="1">
      <c r="A51" s="90"/>
      <c r="B51" s="179" t="s">
        <v>435</v>
      </c>
      <c r="C51" s="234">
        <v>1.093200439665863E-2</v>
      </c>
      <c r="D51" s="236">
        <v>9.9905347911471102E-3</v>
      </c>
      <c r="E51" s="237">
        <v>1.187347400217015E-2</v>
      </c>
      <c r="F51" s="236">
        <v>1.0366805775908908E-2</v>
      </c>
      <c r="G51" s="237">
        <v>1.1497203017408352E-2</v>
      </c>
      <c r="H51" s="82"/>
    </row>
    <row r="52" spans="1:8" ht="15.75" customHeight="1">
      <c r="A52" s="90"/>
      <c r="B52" s="179" t="s">
        <v>436</v>
      </c>
      <c r="C52" s="240">
        <v>0.85903110739904076</v>
      </c>
      <c r="D52" s="241">
        <v>0.80631270495351115</v>
      </c>
      <c r="E52" s="242">
        <v>0.91174950984457037</v>
      </c>
      <c r="F52" s="241">
        <v>0.80116708101699941</v>
      </c>
      <c r="G52" s="242">
        <v>0.91689513378108212</v>
      </c>
      <c r="H52" s="82"/>
    </row>
    <row r="53" spans="1:8" ht="15.75" customHeight="1">
      <c r="A53" s="90"/>
      <c r="B53" s="179" t="s">
        <v>437</v>
      </c>
      <c r="C53" s="240">
        <v>9.7835620970186863</v>
      </c>
      <c r="D53" s="241">
        <v>9.3612490820756502</v>
      </c>
      <c r="E53" s="242">
        <v>10.205875111961722</v>
      </c>
      <c r="F53" s="241">
        <v>9.4751075802693236</v>
      </c>
      <c r="G53" s="242">
        <v>10.092016613768049</v>
      </c>
      <c r="H53" s="82"/>
    </row>
    <row r="54" spans="1:8" ht="15.75" customHeight="1">
      <c r="A54" s="90"/>
      <c r="B54" s="179" t="s">
        <v>438</v>
      </c>
      <c r="C54" s="240">
        <v>5.9651313376740243</v>
      </c>
      <c r="D54" s="241">
        <v>5.580890756053873</v>
      </c>
      <c r="E54" s="242">
        <v>6.3493719192941755</v>
      </c>
      <c r="F54" s="241">
        <v>5.7115142294648349</v>
      </c>
      <c r="G54" s="242">
        <v>6.2187484458832136</v>
      </c>
      <c r="H54" s="82"/>
    </row>
    <row r="55" spans="1:8" ht="15.75" customHeight="1">
      <c r="A55" s="90"/>
      <c r="B55" s="179" t="s">
        <v>439</v>
      </c>
      <c r="C55" s="240">
        <v>3.8900078472765434</v>
      </c>
      <c r="D55" s="241">
        <v>3.6811673064591082</v>
      </c>
      <c r="E55" s="242">
        <v>4.0988483880939786</v>
      </c>
      <c r="F55" s="241">
        <v>3.6848772521114537</v>
      </c>
      <c r="G55" s="242">
        <v>4.0951384424416331</v>
      </c>
      <c r="H55" s="82"/>
    </row>
    <row r="56" spans="1:8" ht="15.75" customHeight="1">
      <c r="A56" s="90"/>
      <c r="B56" s="179" t="s">
        <v>440</v>
      </c>
      <c r="C56" s="235">
        <v>273.33892890197069</v>
      </c>
      <c r="D56" s="250">
        <v>264.69671543708017</v>
      </c>
      <c r="E56" s="251">
        <v>281.98114236686121</v>
      </c>
      <c r="F56" s="250">
        <v>267.1558812870876</v>
      </c>
      <c r="G56" s="251">
        <v>279.52197651685378</v>
      </c>
      <c r="H56" s="82"/>
    </row>
    <row r="57" spans="1:8" ht="15.75" customHeight="1">
      <c r="A57" s="90"/>
      <c r="B57" s="179" t="s">
        <v>441</v>
      </c>
      <c r="C57" s="240">
        <v>1.9231939681326546</v>
      </c>
      <c r="D57" s="241">
        <v>1.7670640921513439</v>
      </c>
      <c r="E57" s="242">
        <v>2.0793238441139654</v>
      </c>
      <c r="F57" s="241">
        <v>1.8570390093913263</v>
      </c>
      <c r="G57" s="242">
        <v>1.989348926873983</v>
      </c>
      <c r="H57" s="82"/>
    </row>
    <row r="58" spans="1:8" ht="15.75" customHeight="1">
      <c r="A58" s="90"/>
      <c r="B58" s="179" t="s">
        <v>442</v>
      </c>
      <c r="C58" s="240">
        <v>0.66596136074723111</v>
      </c>
      <c r="D58" s="241">
        <v>0.61925739927314261</v>
      </c>
      <c r="E58" s="242">
        <v>0.71266532222131962</v>
      </c>
      <c r="F58" s="241">
        <v>0.6431296967052208</v>
      </c>
      <c r="G58" s="242">
        <v>0.68879302478924143</v>
      </c>
      <c r="H58" s="82"/>
    </row>
    <row r="59" spans="1:8" ht="15.75" customHeight="1">
      <c r="A59" s="90"/>
      <c r="B59" s="179" t="s">
        <v>443</v>
      </c>
      <c r="C59" s="240">
        <v>8.7984716231916433</v>
      </c>
      <c r="D59" s="241">
        <v>8.3233785068901884</v>
      </c>
      <c r="E59" s="242">
        <v>9.2735647394930982</v>
      </c>
      <c r="F59" s="241">
        <v>8.5376420253871572</v>
      </c>
      <c r="G59" s="242">
        <v>9.0593012209961294</v>
      </c>
      <c r="H59" s="82"/>
    </row>
    <row r="60" spans="1:8" ht="15.75" customHeight="1">
      <c r="A60" s="90"/>
      <c r="B60" s="179" t="s">
        <v>444</v>
      </c>
      <c r="C60" s="234">
        <v>0.52328852026598338</v>
      </c>
      <c r="D60" s="236">
        <v>0.5075212528901486</v>
      </c>
      <c r="E60" s="237">
        <v>0.53905578764181816</v>
      </c>
      <c r="F60" s="236">
        <v>0.51054505348115553</v>
      </c>
      <c r="G60" s="237">
        <v>0.53603198705081123</v>
      </c>
      <c r="H60" s="82"/>
    </row>
    <row r="61" spans="1:8" ht="15.75" customHeight="1">
      <c r="A61" s="90"/>
      <c r="B61" s="179" t="s">
        <v>445</v>
      </c>
      <c r="C61" s="240">
        <v>0.36389300973961974</v>
      </c>
      <c r="D61" s="241">
        <v>0.34056563438592302</v>
      </c>
      <c r="E61" s="242">
        <v>0.38722038509331647</v>
      </c>
      <c r="F61" s="241">
        <v>0.34825964501135387</v>
      </c>
      <c r="G61" s="242">
        <v>0.37952637446788562</v>
      </c>
      <c r="H61" s="82"/>
    </row>
    <row r="62" spans="1:8" ht="15.75" customHeight="1">
      <c r="A62" s="90"/>
      <c r="B62" s="179" t="s">
        <v>446</v>
      </c>
      <c r="C62" s="240">
        <v>0.19422648247340449</v>
      </c>
      <c r="D62" s="241">
        <v>0.17459164461085044</v>
      </c>
      <c r="E62" s="242">
        <v>0.21386132033595853</v>
      </c>
      <c r="F62" s="241">
        <v>0.16697587969716404</v>
      </c>
      <c r="G62" s="242">
        <v>0.22147708524964493</v>
      </c>
      <c r="H62" s="82"/>
    </row>
    <row r="63" spans="1:8" ht="15.75" customHeight="1">
      <c r="A63" s="90"/>
      <c r="B63" s="179" t="s">
        <v>447</v>
      </c>
      <c r="C63" s="240">
        <v>1.5346353912530672</v>
      </c>
      <c r="D63" s="241">
        <v>1.414596958721249</v>
      </c>
      <c r="E63" s="242">
        <v>1.6546738237848855</v>
      </c>
      <c r="F63" s="241">
        <v>1.4726912602648388</v>
      </c>
      <c r="G63" s="242">
        <v>1.5965795222412957</v>
      </c>
      <c r="H63" s="82"/>
    </row>
    <row r="64" spans="1:8" ht="15.75" customHeight="1">
      <c r="A64" s="90"/>
      <c r="B64" s="179" t="s">
        <v>448</v>
      </c>
      <c r="C64" s="235">
        <v>67.939232721665633</v>
      </c>
      <c r="D64" s="250">
        <v>65.935604929967084</v>
      </c>
      <c r="E64" s="251">
        <v>69.942860513364181</v>
      </c>
      <c r="F64" s="250">
        <v>66.36672407299676</v>
      </c>
      <c r="G64" s="251">
        <v>69.511741370334505</v>
      </c>
      <c r="H64" s="82"/>
    </row>
    <row r="65" spans="1:8" ht="15.75" customHeight="1">
      <c r="A65" s="90"/>
      <c r="B65" s="179" t="s">
        <v>449</v>
      </c>
      <c r="C65" s="240">
        <v>2.5940851558139526</v>
      </c>
      <c r="D65" s="241">
        <v>2.3670837585308955</v>
      </c>
      <c r="E65" s="242">
        <v>2.8210865530970097</v>
      </c>
      <c r="F65" s="241">
        <v>2.4006802888020382</v>
      </c>
      <c r="G65" s="242">
        <v>2.787490022825867</v>
      </c>
      <c r="H65" s="82"/>
    </row>
    <row r="66" spans="1:8" ht="15.75" customHeight="1">
      <c r="A66" s="90"/>
      <c r="B66" s="179" t="s">
        <v>450</v>
      </c>
      <c r="C66" s="245">
        <v>15.090561665484779</v>
      </c>
      <c r="D66" s="246">
        <v>14.367478261501743</v>
      </c>
      <c r="E66" s="247">
        <v>15.813645069467816</v>
      </c>
      <c r="F66" s="246">
        <v>14.755034891411432</v>
      </c>
      <c r="G66" s="247">
        <v>15.426088439558127</v>
      </c>
      <c r="H66" s="82"/>
    </row>
    <row r="67" spans="1:8" ht="15.75" customHeight="1">
      <c r="A67" s="90"/>
      <c r="B67" s="179" t="s">
        <v>451</v>
      </c>
      <c r="C67" s="240">
        <v>1.2485086153301799</v>
      </c>
      <c r="D67" s="241">
        <v>1.1526160924036923</v>
      </c>
      <c r="E67" s="242">
        <v>1.3444011382566674</v>
      </c>
      <c r="F67" s="241">
        <v>1.1706221387201055</v>
      </c>
      <c r="G67" s="242">
        <v>1.3263950919402543</v>
      </c>
      <c r="H67" s="82"/>
    </row>
    <row r="68" spans="1:8" ht="15.75" customHeight="1">
      <c r="A68" s="90"/>
      <c r="B68" s="179" t="s">
        <v>452</v>
      </c>
      <c r="C68" s="235">
        <v>70.917402366752526</v>
      </c>
      <c r="D68" s="250">
        <v>68.60375733755113</v>
      </c>
      <c r="E68" s="251">
        <v>73.231047395953922</v>
      </c>
      <c r="F68" s="250">
        <v>69.228350266540772</v>
      </c>
      <c r="G68" s="251">
        <v>72.60645446696428</v>
      </c>
      <c r="H68" s="82"/>
    </row>
    <row r="69" spans="1:8" ht="15.75" customHeight="1">
      <c r="A69" s="90"/>
      <c r="B69" s="179" t="s">
        <v>453</v>
      </c>
      <c r="C69" s="235">
        <v>179.27267930961224</v>
      </c>
      <c r="D69" s="250">
        <v>172.36147408874021</v>
      </c>
      <c r="E69" s="251">
        <v>186.18388453048428</v>
      </c>
      <c r="F69" s="250">
        <v>176.57076081158849</v>
      </c>
      <c r="G69" s="251">
        <v>181.974597807636</v>
      </c>
      <c r="H69" s="82"/>
    </row>
    <row r="70" spans="1:8" ht="15.75" customHeight="1">
      <c r="A70" s="90"/>
      <c r="B70" s="239" t="s">
        <v>206</v>
      </c>
      <c r="C70" s="176"/>
      <c r="D70" s="176"/>
      <c r="E70" s="176"/>
      <c r="F70" s="176"/>
      <c r="G70" s="238"/>
      <c r="H70" s="82"/>
    </row>
    <row r="71" spans="1:8" ht="15.75" customHeight="1">
      <c r="A71" s="90"/>
      <c r="B71" s="179" t="s">
        <v>397</v>
      </c>
      <c r="C71" s="234">
        <v>0.19203333333333333</v>
      </c>
      <c r="D71" s="236">
        <v>0.17352714645836406</v>
      </c>
      <c r="E71" s="237">
        <v>0.21053952020830261</v>
      </c>
      <c r="F71" s="236" t="s">
        <v>94</v>
      </c>
      <c r="G71" s="237" t="s">
        <v>94</v>
      </c>
      <c r="H71" s="82"/>
    </row>
    <row r="72" spans="1:8" ht="15.75" customHeight="1">
      <c r="A72" s="90"/>
      <c r="B72" s="179" t="s">
        <v>398</v>
      </c>
      <c r="C72" s="240">
        <v>1.5122455530595531</v>
      </c>
      <c r="D72" s="241">
        <v>1.4269364342744888</v>
      </c>
      <c r="E72" s="242">
        <v>1.5975546718446174</v>
      </c>
      <c r="F72" s="241">
        <v>1.4632457746385279</v>
      </c>
      <c r="G72" s="242">
        <v>1.5612453314805783</v>
      </c>
      <c r="H72" s="82"/>
    </row>
    <row r="73" spans="1:8" ht="15.75" customHeight="1">
      <c r="A73" s="90"/>
      <c r="B73" s="179" t="s">
        <v>399</v>
      </c>
      <c r="C73" s="240">
        <v>6.4914646606401067</v>
      </c>
      <c r="D73" s="241">
        <v>6.0575732979560906</v>
      </c>
      <c r="E73" s="242">
        <v>6.9253560233241229</v>
      </c>
      <c r="F73" s="241">
        <v>6.2216282994251353</v>
      </c>
      <c r="G73" s="242">
        <v>6.7613010218550782</v>
      </c>
      <c r="H73" s="82"/>
    </row>
    <row r="74" spans="1:8" ht="15.75" customHeight="1">
      <c r="A74" s="90"/>
      <c r="B74" s="179" t="s">
        <v>454</v>
      </c>
      <c r="C74" s="245" t="s">
        <v>96</v>
      </c>
      <c r="D74" s="246" t="s">
        <v>94</v>
      </c>
      <c r="E74" s="247" t="s">
        <v>94</v>
      </c>
      <c r="F74" s="246" t="s">
        <v>94</v>
      </c>
      <c r="G74" s="247" t="s">
        <v>94</v>
      </c>
      <c r="H74" s="82"/>
    </row>
    <row r="75" spans="1:8" ht="15.75" customHeight="1">
      <c r="A75" s="90"/>
      <c r="B75" s="179" t="s">
        <v>400</v>
      </c>
      <c r="C75" s="235">
        <v>87.695530970249379</v>
      </c>
      <c r="D75" s="250">
        <v>82.333547581800772</v>
      </c>
      <c r="E75" s="251">
        <v>93.057514358697986</v>
      </c>
      <c r="F75" s="250">
        <v>84.5837445343128</v>
      </c>
      <c r="G75" s="251">
        <v>90.807317406185959</v>
      </c>
      <c r="H75" s="82"/>
    </row>
    <row r="76" spans="1:8" ht="15.75" customHeight="1">
      <c r="A76" s="90"/>
      <c r="B76" s="179" t="s">
        <v>401</v>
      </c>
      <c r="C76" s="240">
        <v>0.96570568167921822</v>
      </c>
      <c r="D76" s="241">
        <v>0.91169737955883634</v>
      </c>
      <c r="E76" s="242">
        <v>1.0197139837996001</v>
      </c>
      <c r="F76" s="241">
        <v>0.93155705553793311</v>
      </c>
      <c r="G76" s="242">
        <v>0.99985430782050333</v>
      </c>
      <c r="H76" s="82"/>
    </row>
    <row r="77" spans="1:8" ht="15.75" customHeight="1">
      <c r="A77" s="90"/>
      <c r="B77" s="179" t="s">
        <v>402</v>
      </c>
      <c r="C77" s="240">
        <v>0.31268486700975873</v>
      </c>
      <c r="D77" s="241">
        <v>0.28714008194393276</v>
      </c>
      <c r="E77" s="242">
        <v>0.3382296520755847</v>
      </c>
      <c r="F77" s="241">
        <v>0.29676959590991964</v>
      </c>
      <c r="G77" s="242">
        <v>0.32860013810959782</v>
      </c>
      <c r="H77" s="82"/>
    </row>
    <row r="78" spans="1:8" ht="15.75" customHeight="1">
      <c r="A78" s="90"/>
      <c r="B78" s="179" t="s">
        <v>403</v>
      </c>
      <c r="C78" s="234">
        <v>0.46355646922033628</v>
      </c>
      <c r="D78" s="236">
        <v>0.43307421606503282</v>
      </c>
      <c r="E78" s="237">
        <v>0.49403872237563973</v>
      </c>
      <c r="F78" s="236">
        <v>0.44844105470334039</v>
      </c>
      <c r="G78" s="237">
        <v>0.47867188373733216</v>
      </c>
      <c r="H78" s="82"/>
    </row>
    <row r="79" spans="1:8" ht="15.75" customHeight="1">
      <c r="A79" s="90"/>
      <c r="B79" s="179" t="s">
        <v>404</v>
      </c>
      <c r="C79" s="234">
        <v>4.813176613739837E-2</v>
      </c>
      <c r="D79" s="236">
        <v>3.3987716602107962E-2</v>
      </c>
      <c r="E79" s="237">
        <v>6.2275815672688778E-2</v>
      </c>
      <c r="F79" s="236" t="s">
        <v>94</v>
      </c>
      <c r="G79" s="237" t="s">
        <v>94</v>
      </c>
      <c r="H79" s="82"/>
    </row>
    <row r="80" spans="1:8" ht="15.75" customHeight="1">
      <c r="A80" s="90"/>
      <c r="B80" s="179" t="s">
        <v>405</v>
      </c>
      <c r="C80" s="245">
        <v>38.057913293831092</v>
      </c>
      <c r="D80" s="246">
        <v>36.167430163107113</v>
      </c>
      <c r="E80" s="247">
        <v>39.948396424555071</v>
      </c>
      <c r="F80" s="246">
        <v>36.694939445562518</v>
      </c>
      <c r="G80" s="247">
        <v>39.420887142099666</v>
      </c>
      <c r="H80" s="82"/>
    </row>
    <row r="81" spans="1:8" ht="15.75" customHeight="1">
      <c r="A81" s="90"/>
      <c r="B81" s="179" t="s">
        <v>406</v>
      </c>
      <c r="C81" s="245">
        <v>15.348440405779176</v>
      </c>
      <c r="D81" s="246">
        <v>14.672423918493797</v>
      </c>
      <c r="E81" s="247">
        <v>16.024456893064556</v>
      </c>
      <c r="F81" s="246">
        <v>14.958147968253071</v>
      </c>
      <c r="G81" s="247">
        <v>15.73873284330528</v>
      </c>
      <c r="H81" s="82"/>
    </row>
    <row r="82" spans="1:8" ht="15.75" customHeight="1">
      <c r="A82" s="90"/>
      <c r="B82" s="179" t="s">
        <v>407</v>
      </c>
      <c r="C82" s="235">
        <v>52.998580639275964</v>
      </c>
      <c r="D82" s="250">
        <v>49.430832666354917</v>
      </c>
      <c r="E82" s="251">
        <v>56.566328612197012</v>
      </c>
      <c r="F82" s="250">
        <v>51.238938083542905</v>
      </c>
      <c r="G82" s="251">
        <v>54.758223195009023</v>
      </c>
      <c r="H82" s="82"/>
    </row>
    <row r="83" spans="1:8" ht="15.75" customHeight="1">
      <c r="A83" s="90"/>
      <c r="B83" s="179" t="s">
        <v>408</v>
      </c>
      <c r="C83" s="240">
        <v>0.94442262791622988</v>
      </c>
      <c r="D83" s="241">
        <v>0.87078879172569357</v>
      </c>
      <c r="E83" s="242">
        <v>1.0180564641067662</v>
      </c>
      <c r="F83" s="241">
        <v>0.91219542832770351</v>
      </c>
      <c r="G83" s="242">
        <v>0.97664982750475626</v>
      </c>
      <c r="H83" s="82"/>
    </row>
    <row r="84" spans="1:8" ht="15.75" customHeight="1">
      <c r="A84" s="90"/>
      <c r="B84" s="179" t="s">
        <v>409</v>
      </c>
      <c r="C84" s="245">
        <v>21.75836669477567</v>
      </c>
      <c r="D84" s="246">
        <v>20.518039186048881</v>
      </c>
      <c r="E84" s="247">
        <v>22.99869420350246</v>
      </c>
      <c r="F84" s="246">
        <v>21.208754118721021</v>
      </c>
      <c r="G84" s="247">
        <v>22.30797927083032</v>
      </c>
      <c r="H84" s="82"/>
    </row>
    <row r="85" spans="1:8" ht="15.75" customHeight="1">
      <c r="A85" s="90"/>
      <c r="B85" s="179" t="s">
        <v>413</v>
      </c>
      <c r="C85" s="240">
        <v>2.8906207647107061</v>
      </c>
      <c r="D85" s="241">
        <v>2.7457378618275023</v>
      </c>
      <c r="E85" s="242">
        <v>3.0355036675939098</v>
      </c>
      <c r="F85" s="241">
        <v>2.8397227339906559</v>
      </c>
      <c r="G85" s="242">
        <v>2.9415187954307562</v>
      </c>
      <c r="H85" s="82"/>
    </row>
    <row r="86" spans="1:8" ht="15.75" customHeight="1">
      <c r="A86" s="90"/>
      <c r="B86" s="179" t="s">
        <v>414</v>
      </c>
      <c r="C86" s="240">
        <v>5.4256044141956048</v>
      </c>
      <c r="D86" s="241">
        <v>5.0721149980155218</v>
      </c>
      <c r="E86" s="242">
        <v>5.7790938303756878</v>
      </c>
      <c r="F86" s="241">
        <v>5.2590042026599946</v>
      </c>
      <c r="G86" s="242">
        <v>5.592204625731215</v>
      </c>
      <c r="H86" s="82"/>
    </row>
    <row r="87" spans="1:8" ht="15.75" customHeight="1">
      <c r="A87" s="90"/>
      <c r="B87" s="179" t="s">
        <v>455</v>
      </c>
      <c r="C87" s="234">
        <v>9.5333333333333325E-2</v>
      </c>
      <c r="D87" s="236">
        <v>6.8775072111461527E-2</v>
      </c>
      <c r="E87" s="237">
        <v>0.12189159455520512</v>
      </c>
      <c r="F87" s="236" t="s">
        <v>94</v>
      </c>
      <c r="G87" s="237" t="s">
        <v>94</v>
      </c>
      <c r="H87" s="82"/>
    </row>
    <row r="88" spans="1:8" ht="15.75" customHeight="1">
      <c r="A88" s="90"/>
      <c r="B88" s="179" t="s">
        <v>418</v>
      </c>
      <c r="C88" s="234">
        <v>2.0766666666666669E-2</v>
      </c>
      <c r="D88" s="236">
        <v>1.802113284907441E-2</v>
      </c>
      <c r="E88" s="237">
        <v>2.3512200484258929E-2</v>
      </c>
      <c r="F88" s="236">
        <v>1.8574220716892575E-2</v>
      </c>
      <c r="G88" s="237">
        <v>2.2959112616440763E-2</v>
      </c>
      <c r="H88" s="82"/>
    </row>
    <row r="89" spans="1:8" ht="15.75" customHeight="1">
      <c r="A89" s="90"/>
      <c r="B89" s="179" t="s">
        <v>419</v>
      </c>
      <c r="C89" s="234">
        <v>0.2629396817607289</v>
      </c>
      <c r="D89" s="236">
        <v>0.24544489716316514</v>
      </c>
      <c r="E89" s="237">
        <v>0.28043446635829267</v>
      </c>
      <c r="F89" s="236">
        <v>0.25480086801109048</v>
      </c>
      <c r="G89" s="237">
        <v>0.27107849551036733</v>
      </c>
      <c r="H89" s="82"/>
    </row>
    <row r="90" spans="1:8" ht="15.75" customHeight="1">
      <c r="A90" s="90"/>
      <c r="B90" s="179" t="s">
        <v>420</v>
      </c>
      <c r="C90" s="245">
        <v>21.449283831065319</v>
      </c>
      <c r="D90" s="246">
        <v>20.39026111513283</v>
      </c>
      <c r="E90" s="247">
        <v>22.508306546997808</v>
      </c>
      <c r="F90" s="246">
        <v>20.900998698838514</v>
      </c>
      <c r="G90" s="247">
        <v>21.997568963292125</v>
      </c>
      <c r="H90" s="82"/>
    </row>
    <row r="91" spans="1:8" ht="15.75" customHeight="1">
      <c r="A91" s="90"/>
      <c r="B91" s="179" t="s">
        <v>421</v>
      </c>
      <c r="C91" s="240">
        <v>8.3308155279952505</v>
      </c>
      <c r="D91" s="241">
        <v>7.7728617082771212</v>
      </c>
      <c r="E91" s="242">
        <v>8.8887693477133798</v>
      </c>
      <c r="F91" s="241">
        <v>8.0277689350212089</v>
      </c>
      <c r="G91" s="242">
        <v>8.6338621209692921</v>
      </c>
      <c r="H91" s="82"/>
    </row>
    <row r="92" spans="1:8" ht="15.75" customHeight="1">
      <c r="A92" s="90"/>
      <c r="B92" s="179" t="s">
        <v>423</v>
      </c>
      <c r="C92" s="234">
        <v>0.90805524832297035</v>
      </c>
      <c r="D92" s="236">
        <v>0.86564592278523111</v>
      </c>
      <c r="E92" s="237">
        <v>0.95046457386070959</v>
      </c>
      <c r="F92" s="236">
        <v>0.87895401302499776</v>
      </c>
      <c r="G92" s="237">
        <v>0.93715648362094295</v>
      </c>
      <c r="H92" s="82"/>
    </row>
    <row r="93" spans="1:8" ht="15.75" customHeight="1">
      <c r="A93" s="90"/>
      <c r="B93" s="179" t="s">
        <v>424</v>
      </c>
      <c r="C93" s="234">
        <v>3.0243530687751978E-2</v>
      </c>
      <c r="D93" s="236">
        <v>2.891081711719572E-2</v>
      </c>
      <c r="E93" s="237">
        <v>3.1576244258308232E-2</v>
      </c>
      <c r="F93" s="236">
        <v>2.9504685131757566E-2</v>
      </c>
      <c r="G93" s="237">
        <v>3.098237624374639E-2</v>
      </c>
      <c r="H93" s="82"/>
    </row>
    <row r="94" spans="1:8" ht="15.75" customHeight="1">
      <c r="A94" s="90"/>
      <c r="B94" s="179" t="s">
        <v>425</v>
      </c>
      <c r="C94" s="240">
        <v>1.58666968395649</v>
      </c>
      <c r="D94" s="241">
        <v>1.4582892834886088</v>
      </c>
      <c r="E94" s="242">
        <v>1.7150500844243712</v>
      </c>
      <c r="F94" s="241">
        <v>1.5291126469104412</v>
      </c>
      <c r="G94" s="242">
        <v>1.6442267210025387</v>
      </c>
      <c r="H94" s="82"/>
    </row>
    <row r="95" spans="1:8" ht="15.75" customHeight="1">
      <c r="A95" s="90"/>
      <c r="B95" s="179" t="s">
        <v>426</v>
      </c>
      <c r="C95" s="234">
        <v>0.29960945491725899</v>
      </c>
      <c r="D95" s="236">
        <v>0.28302412140016175</v>
      </c>
      <c r="E95" s="237">
        <v>0.31619478843435622</v>
      </c>
      <c r="F95" s="236">
        <v>0.28713499317180158</v>
      </c>
      <c r="G95" s="237">
        <v>0.3120839166627164</v>
      </c>
      <c r="H95" s="82"/>
    </row>
    <row r="96" spans="1:8" ht="15.75" customHeight="1">
      <c r="A96" s="90"/>
      <c r="B96" s="179" t="s">
        <v>427</v>
      </c>
      <c r="C96" s="240">
        <v>0.54917291838867477</v>
      </c>
      <c r="D96" s="241">
        <v>0.45520240063878636</v>
      </c>
      <c r="E96" s="242">
        <v>0.64314343613856317</v>
      </c>
      <c r="F96" s="241">
        <v>0.51261845189252819</v>
      </c>
      <c r="G96" s="242">
        <v>0.58572738488482134</v>
      </c>
      <c r="H96" s="82"/>
    </row>
    <row r="97" spans="1:8" ht="15.75" customHeight="1">
      <c r="A97" s="90"/>
      <c r="B97" s="179" t="s">
        <v>429</v>
      </c>
      <c r="C97" s="235">
        <v>68.602596031087657</v>
      </c>
      <c r="D97" s="250">
        <v>65.988145937526056</v>
      </c>
      <c r="E97" s="251">
        <v>71.217046124649258</v>
      </c>
      <c r="F97" s="250">
        <v>67.074846762528864</v>
      </c>
      <c r="G97" s="251">
        <v>70.13034529964645</v>
      </c>
      <c r="H97" s="82"/>
    </row>
    <row r="98" spans="1:8" ht="15.75" customHeight="1">
      <c r="A98" s="90"/>
      <c r="B98" s="179" t="s">
        <v>430</v>
      </c>
      <c r="C98" s="234">
        <v>5.139766355518826E-2</v>
      </c>
      <c r="D98" s="236">
        <v>4.9054567737295912E-2</v>
      </c>
      <c r="E98" s="237">
        <v>5.3740759373080607E-2</v>
      </c>
      <c r="F98" s="236">
        <v>5.0392609270873641E-2</v>
      </c>
      <c r="G98" s="237">
        <v>5.2402717839502878E-2</v>
      </c>
      <c r="H98" s="82"/>
    </row>
    <row r="99" spans="1:8" ht="15.75" customHeight="1">
      <c r="A99" s="90"/>
      <c r="B99" s="179" t="s">
        <v>431</v>
      </c>
      <c r="C99" s="240">
        <v>8.1621341363119715</v>
      </c>
      <c r="D99" s="241">
        <v>7.7750223043166571</v>
      </c>
      <c r="E99" s="242">
        <v>8.5492459683072859</v>
      </c>
      <c r="F99" s="241">
        <v>7.9660487413173504</v>
      </c>
      <c r="G99" s="242">
        <v>8.3582195313065935</v>
      </c>
      <c r="H99" s="82"/>
    </row>
    <row r="100" spans="1:8" ht="15.75" customHeight="1">
      <c r="A100" s="90"/>
      <c r="B100" s="179" t="s">
        <v>433</v>
      </c>
      <c r="C100" s="245">
        <v>14.030488239536718</v>
      </c>
      <c r="D100" s="246">
        <v>13.349555896583073</v>
      </c>
      <c r="E100" s="247">
        <v>14.711420582490362</v>
      </c>
      <c r="F100" s="246">
        <v>13.685462640075439</v>
      </c>
      <c r="G100" s="247">
        <v>14.375513838997996</v>
      </c>
      <c r="H100" s="82"/>
    </row>
    <row r="101" spans="1:8" ht="15.75" customHeight="1">
      <c r="A101" s="90"/>
      <c r="B101" s="179" t="s">
        <v>434</v>
      </c>
      <c r="C101" s="234" t="s">
        <v>213</v>
      </c>
      <c r="D101" s="236" t="s">
        <v>94</v>
      </c>
      <c r="E101" s="237" t="s">
        <v>94</v>
      </c>
      <c r="F101" s="236" t="s">
        <v>94</v>
      </c>
      <c r="G101" s="237" t="s">
        <v>94</v>
      </c>
      <c r="H101" s="82"/>
    </row>
    <row r="102" spans="1:8" ht="15.75" customHeight="1">
      <c r="A102" s="90"/>
      <c r="B102" s="179" t="s">
        <v>435</v>
      </c>
      <c r="C102" s="234">
        <v>1.0028786414033332E-2</v>
      </c>
      <c r="D102" s="236">
        <v>9.8392528681521593E-3</v>
      </c>
      <c r="E102" s="237">
        <v>1.0218319959914504E-2</v>
      </c>
      <c r="F102" s="236">
        <v>9.5315427110313766E-3</v>
      </c>
      <c r="G102" s="237">
        <v>1.0526030117035286E-2</v>
      </c>
      <c r="H102" s="82"/>
    </row>
    <row r="103" spans="1:8" ht="15.75" customHeight="1">
      <c r="A103" s="90"/>
      <c r="B103" s="179" t="s">
        <v>436</v>
      </c>
      <c r="C103" s="240">
        <v>0.45324751264138469</v>
      </c>
      <c r="D103" s="241">
        <v>0.40616175209002647</v>
      </c>
      <c r="E103" s="242">
        <v>0.5003332731927429</v>
      </c>
      <c r="F103" s="241">
        <v>0.43459284582672797</v>
      </c>
      <c r="G103" s="242">
        <v>0.4719021794560414</v>
      </c>
      <c r="H103" s="82"/>
    </row>
    <row r="104" spans="1:8" ht="15.75" customHeight="1">
      <c r="A104" s="90"/>
      <c r="B104" s="179" t="s">
        <v>437</v>
      </c>
      <c r="C104" s="240">
        <v>3.4403368593567274</v>
      </c>
      <c r="D104" s="241">
        <v>3.1745906056132966</v>
      </c>
      <c r="E104" s="242">
        <v>3.7060831131001581</v>
      </c>
      <c r="F104" s="241">
        <v>3.2970763866429245</v>
      </c>
      <c r="G104" s="242">
        <v>3.5835973320705303</v>
      </c>
      <c r="H104" s="82"/>
    </row>
    <row r="105" spans="1:8" ht="15.75" customHeight="1">
      <c r="A105" s="90"/>
      <c r="B105" s="179" t="s">
        <v>439</v>
      </c>
      <c r="C105" s="240">
        <v>1.2437826554850491</v>
      </c>
      <c r="D105" s="241">
        <v>1.0897281146948194</v>
      </c>
      <c r="E105" s="242">
        <v>1.3978371962752787</v>
      </c>
      <c r="F105" s="241" t="s">
        <v>94</v>
      </c>
      <c r="G105" s="242" t="s">
        <v>94</v>
      </c>
      <c r="H105" s="82"/>
    </row>
    <row r="106" spans="1:8" ht="15.75" customHeight="1">
      <c r="A106" s="90"/>
      <c r="B106" s="179" t="s">
        <v>440</v>
      </c>
      <c r="C106" s="235">
        <v>53.91308161014301</v>
      </c>
      <c r="D106" s="250">
        <v>51.516594136872712</v>
      </c>
      <c r="E106" s="251">
        <v>56.309569083413308</v>
      </c>
      <c r="F106" s="250">
        <v>52.570598887656011</v>
      </c>
      <c r="G106" s="251">
        <v>55.255564332630009</v>
      </c>
      <c r="H106" s="82"/>
    </row>
    <row r="107" spans="1:8" ht="15.75" customHeight="1">
      <c r="A107" s="90"/>
      <c r="B107" s="179" t="s">
        <v>441</v>
      </c>
      <c r="C107" s="234" t="s">
        <v>106</v>
      </c>
      <c r="D107" s="236" t="s">
        <v>94</v>
      </c>
      <c r="E107" s="237" t="s">
        <v>94</v>
      </c>
      <c r="F107" s="236" t="s">
        <v>94</v>
      </c>
      <c r="G107" s="237" t="s">
        <v>94</v>
      </c>
      <c r="H107" s="82"/>
    </row>
    <row r="108" spans="1:8" ht="15.75" customHeight="1">
      <c r="A108" s="90"/>
      <c r="B108" s="179" t="s">
        <v>442</v>
      </c>
      <c r="C108" s="240">
        <v>0.41030428621219273</v>
      </c>
      <c r="D108" s="241">
        <v>0.37636928839441297</v>
      </c>
      <c r="E108" s="242">
        <v>0.44423928402997248</v>
      </c>
      <c r="F108" s="241" t="s">
        <v>94</v>
      </c>
      <c r="G108" s="242" t="s">
        <v>94</v>
      </c>
      <c r="H108" s="82"/>
    </row>
    <row r="109" spans="1:8" ht="15.75" customHeight="1">
      <c r="A109" s="90"/>
      <c r="B109" s="179" t="s">
        <v>443</v>
      </c>
      <c r="C109" s="240">
        <v>5.6584583843196556</v>
      </c>
      <c r="D109" s="241">
        <v>5.3256075339840407</v>
      </c>
      <c r="E109" s="242">
        <v>5.9913092346552705</v>
      </c>
      <c r="F109" s="241">
        <v>5.4857945092848217</v>
      </c>
      <c r="G109" s="242">
        <v>5.8311222593544896</v>
      </c>
      <c r="H109" s="82"/>
    </row>
    <row r="110" spans="1:8" ht="15.75" customHeight="1">
      <c r="A110" s="90"/>
      <c r="B110" s="179" t="s">
        <v>444</v>
      </c>
      <c r="C110" s="234">
        <v>0.14060020235133822</v>
      </c>
      <c r="D110" s="236">
        <v>0.12923950486085109</v>
      </c>
      <c r="E110" s="237">
        <v>0.15196089984182534</v>
      </c>
      <c r="F110" s="236">
        <v>0.13567181633016318</v>
      </c>
      <c r="G110" s="237">
        <v>0.14552858837251326</v>
      </c>
      <c r="H110" s="82"/>
    </row>
    <row r="111" spans="1:8" ht="15.75" customHeight="1">
      <c r="A111" s="90"/>
      <c r="B111" s="179" t="s">
        <v>445</v>
      </c>
      <c r="C111" s="234">
        <v>9.8982035024813675E-2</v>
      </c>
      <c r="D111" s="236">
        <v>8.8154057112748055E-2</v>
      </c>
      <c r="E111" s="237">
        <v>0.10981001293687929</v>
      </c>
      <c r="F111" s="236" t="s">
        <v>94</v>
      </c>
      <c r="G111" s="237" t="s">
        <v>94</v>
      </c>
      <c r="H111" s="82"/>
    </row>
    <row r="112" spans="1:8" ht="15.75" customHeight="1">
      <c r="A112" s="90"/>
      <c r="B112" s="179" t="s">
        <v>447</v>
      </c>
      <c r="C112" s="240">
        <v>0.90999526231918648</v>
      </c>
      <c r="D112" s="241">
        <v>0.85811019587955317</v>
      </c>
      <c r="E112" s="242">
        <v>0.96188032875881979</v>
      </c>
      <c r="F112" s="241">
        <v>0.87906349823950503</v>
      </c>
      <c r="G112" s="242">
        <v>0.94092702639886794</v>
      </c>
      <c r="H112" s="82"/>
    </row>
    <row r="113" spans="1:8" ht="15.75" customHeight="1">
      <c r="A113" s="90"/>
      <c r="B113" s="179" t="s">
        <v>448</v>
      </c>
      <c r="C113" s="245">
        <v>31.8497644286393</v>
      </c>
      <c r="D113" s="246">
        <v>30.333177361358768</v>
      </c>
      <c r="E113" s="247">
        <v>33.36635149591983</v>
      </c>
      <c r="F113" s="246">
        <v>31.020549140475577</v>
      </c>
      <c r="G113" s="247">
        <v>32.67897971680302</v>
      </c>
      <c r="H113" s="82"/>
    </row>
    <row r="114" spans="1:8" ht="15.75" customHeight="1">
      <c r="A114" s="90"/>
      <c r="B114" s="179" t="s">
        <v>449</v>
      </c>
      <c r="C114" s="240">
        <v>0.40662511267044971</v>
      </c>
      <c r="D114" s="241">
        <v>0.32902918507397877</v>
      </c>
      <c r="E114" s="242">
        <v>0.48422104026692064</v>
      </c>
      <c r="F114" s="241">
        <v>0.37472753162300598</v>
      </c>
      <c r="G114" s="242">
        <v>0.43852269371789343</v>
      </c>
      <c r="H114" s="82"/>
    </row>
    <row r="115" spans="1:8" ht="15.75" customHeight="1">
      <c r="A115" s="90"/>
      <c r="B115" s="179" t="s">
        <v>450</v>
      </c>
      <c r="C115" s="240">
        <v>8.4472415588620091</v>
      </c>
      <c r="D115" s="241">
        <v>8.2171534763134755</v>
      </c>
      <c r="E115" s="242">
        <v>8.6773296414105427</v>
      </c>
      <c r="F115" s="241">
        <v>8.2837232920431134</v>
      </c>
      <c r="G115" s="242">
        <v>8.6107598256809048</v>
      </c>
      <c r="H115" s="82"/>
    </row>
    <row r="116" spans="1:8" ht="15.75" customHeight="1">
      <c r="A116" s="90"/>
      <c r="B116" s="179" t="s">
        <v>451</v>
      </c>
      <c r="C116" s="240">
        <v>0.60015704287631377</v>
      </c>
      <c r="D116" s="241">
        <v>0.56755888618214412</v>
      </c>
      <c r="E116" s="242">
        <v>0.63275519957048343</v>
      </c>
      <c r="F116" s="241" t="s">
        <v>94</v>
      </c>
      <c r="G116" s="242" t="s">
        <v>94</v>
      </c>
      <c r="H116" s="82"/>
    </row>
    <row r="117" spans="1:8" ht="15.75" customHeight="1">
      <c r="A117" s="90"/>
      <c r="B117" s="179" t="s">
        <v>452</v>
      </c>
      <c r="C117" s="245">
        <v>42.96569509291843</v>
      </c>
      <c r="D117" s="246">
        <v>40.457331895779873</v>
      </c>
      <c r="E117" s="247">
        <v>45.474058290056988</v>
      </c>
      <c r="F117" s="246">
        <v>42.026614119787091</v>
      </c>
      <c r="G117" s="247">
        <v>43.90477606604977</v>
      </c>
      <c r="H117" s="82"/>
    </row>
    <row r="118" spans="1:8" ht="15.75" customHeight="1">
      <c r="A118" s="90"/>
      <c r="B118" s="196" t="s">
        <v>453</v>
      </c>
      <c r="C118" s="256">
        <v>37.022465785959817</v>
      </c>
      <c r="D118" s="257">
        <v>30.928628112721988</v>
      </c>
      <c r="E118" s="258">
        <v>43.116303459197646</v>
      </c>
      <c r="F118" s="257">
        <v>34.716241016535569</v>
      </c>
      <c r="G118" s="258">
        <v>39.328690555384064</v>
      </c>
      <c r="H118" s="82"/>
    </row>
    <row r="119" spans="1:8" ht="15.75" customHeight="1">
      <c r="B119" s="259" t="s">
        <v>657</v>
      </c>
    </row>
    <row r="120" spans="1:8" ht="15.75" customHeight="1">
      <c r="A120" s="1"/>
      <c r="B120"/>
      <c r="C120"/>
      <c r="D120"/>
      <c r="E120"/>
      <c r="F120"/>
      <c r="G120"/>
    </row>
    <row r="121" spans="1:8" ht="15.75" customHeight="1">
      <c r="A121" s="1"/>
      <c r="B121"/>
      <c r="C121"/>
      <c r="D121"/>
      <c r="E121"/>
      <c r="F121"/>
      <c r="G121"/>
    </row>
  </sheetData>
  <dataConsolidate/>
  <mergeCells count="4">
    <mergeCell ref="F2:G2"/>
    <mergeCell ref="B2:B3"/>
    <mergeCell ref="A2:A3"/>
    <mergeCell ref="D2:E2"/>
  </mergeCells>
  <conditionalFormatting sqref="A4:G4 A5 A6:G6 A7 A8:G8 A9 A10:G10 A11 A12:G12 A13:A69 A70:G70 A71:A118">
    <cfRule type="expression" dxfId="37" priority="225">
      <formula>IF(CertVal_IsBlnkRow*CertVal_IsBlnkRowNext=1,TRUE,FALSE)</formula>
    </cfRule>
  </conditionalFormatting>
  <conditionalFormatting sqref="B5:G118">
    <cfRule type="expression" dxfId="36" priority="1">
      <formula>IF(CertVal_IsBlnkRow*CertVal_IsBlnkRowNext=1,TRUE,FALSE)</formula>
    </cfRule>
  </conditionalFormatting>
  <hyperlinks>
    <hyperlink ref="B5" location="'Fire Assay'!$A$1" display="'Fire Assay'!$A$1" xr:uid="{225299A3-BF32-4007-AE73-F1128CF11F4F}"/>
    <hyperlink ref="B7" location="'AR Digest 10-50g'!$A$1" display="'AR Digest 10-50g'!$A$1" xr:uid="{F9E4644F-B03B-4CDF-A150-3A3AC4A2563D}"/>
    <hyperlink ref="B9" location="'CNL'!$A$1" display="'CNL'!$A$1" xr:uid="{14D54BCC-237E-4AD5-8393-BC4A449F3A7C}"/>
    <hyperlink ref="B11" location="'PA'!$A$1" display="'PA'!$A$1" xr:uid="{E5A62C62-DE0B-4A90-85CF-6623EEB96A95}"/>
    <hyperlink ref="B13" location="'4-Acid'!$A$1" display="'4-Acid'!$A$1" xr:uid="{584A21A1-5D45-4F13-BF66-6EE3DFD1D03D}"/>
    <hyperlink ref="B14" location="'4-Acid'!$A$41" display="'4-Acid'!$A$41" xr:uid="{49245FFD-35C5-43C8-ADF8-8B5901087D71}"/>
    <hyperlink ref="B15" location="'4-Acid'!$A$59" display="'4-Acid'!$A$59" xr:uid="{5D616928-532E-43BA-8A90-F66013782553}"/>
    <hyperlink ref="B16" location="'4-Acid'!$A$78" display="'4-Acid'!$A$78" xr:uid="{654FA7EE-40B1-45C6-93B8-AB027453C09C}"/>
    <hyperlink ref="B17" location="'4-Acid'!$A$96" display="'4-Acid'!$A$96" xr:uid="{0B87B746-8553-466E-B0B5-3CDB8D4A7019}"/>
    <hyperlink ref="B18" location="'4-Acid'!$A$115" display="'4-Acid'!$A$115" xr:uid="{29260F41-0C9A-475F-99E1-A3952B1FD781}"/>
    <hyperlink ref="B19" location="'4-Acid'!$A$134" display="'4-Acid'!$A$134" xr:uid="{C8FBAE2A-3AA3-49CE-8A49-5C49A66A3CF4}"/>
    <hyperlink ref="B20" location="'4-Acid'!$A$152" display="'4-Acid'!$A$152" xr:uid="{9145FD02-2BD8-436D-897D-CBCB0B988AF8}"/>
    <hyperlink ref="B21" location="'4-Acid'!$A$171" display="'4-Acid'!$A$171" xr:uid="{C19AED82-8A7E-4A9D-868F-1ADB8E6CC231}"/>
    <hyperlink ref="B22" location="'4-Acid'!$A$189" display="'4-Acid'!$A$189" xr:uid="{2A87AEF6-C007-4E40-BDA5-89F318687787}"/>
    <hyperlink ref="B23" location="'4-Acid'!$A$207" display="'4-Acid'!$A$207" xr:uid="{ABA07A5B-EEB4-4D9E-8AD4-AA937E930450}"/>
    <hyperlink ref="B24" location="'4-Acid'!$A$225" display="'4-Acid'!$A$225" xr:uid="{EC469E90-343A-4A0C-A2BC-DBFEB743B16F}"/>
    <hyperlink ref="B25" location="'4-Acid'!$A$243" display="'4-Acid'!$A$243" xr:uid="{11624DAB-56BD-48F6-8AC4-5D9F0A9BFB39}"/>
    <hyperlink ref="B26" location="'4-Acid'!$A$261" display="'4-Acid'!$A$261" xr:uid="{7C121692-A6E9-43D3-89B6-EBEF0EFB379E}"/>
    <hyperlink ref="B27" location="'4-Acid'!$A$279" display="'4-Acid'!$A$279" xr:uid="{F079F048-8C8A-43A0-8681-02641B1361DA}"/>
    <hyperlink ref="B28" location="'4-Acid'!$A$298" display="'4-Acid'!$A$298" xr:uid="{4345E7BE-3CC4-498D-84F0-E9C8E6EDC539}"/>
    <hyperlink ref="B29" location="'4-Acid'!$A$316" display="'4-Acid'!$A$316" xr:uid="{9BD40AF7-A7DE-4355-85B0-207C53A7A654}"/>
    <hyperlink ref="B30" location="'4-Acid'!$A$334" display="'4-Acid'!$A$334" xr:uid="{55E4E7E6-89F0-4D7D-BC4C-1F964AA696EF}"/>
    <hyperlink ref="B31" location="'4-Acid'!$A$352" display="'4-Acid'!$A$352" xr:uid="{5D285BD1-BC5D-43C5-8B75-0C525D6E4FC2}"/>
    <hyperlink ref="B32" location="'4-Acid'!$A$388" display="'4-Acid'!$A$388" xr:uid="{B0D632BF-F27A-45C6-AB26-233C26970F25}"/>
    <hyperlink ref="B33" location="'4-Acid'!$A$424" display="'4-Acid'!$A$424" xr:uid="{5EC5A344-471D-4111-81A4-C58823BD7D8D}"/>
    <hyperlink ref="B34" location="'4-Acid'!$A$443" display="'4-Acid'!$A$443" xr:uid="{50E40C28-8D91-408C-B4AE-32FA1573300D}"/>
    <hyperlink ref="B35" location="'4-Acid'!$A$461" display="'4-Acid'!$A$461" xr:uid="{DD57B5F6-8167-462E-AFD6-3DEAF46B0C0D}"/>
    <hyperlink ref="B36" location="'4-Acid'!$A$479" display="'4-Acid'!$A$479" xr:uid="{93A3DBAB-4A95-43CC-89F7-79F8F67D7150}"/>
    <hyperlink ref="B37" location="'4-Acid'!$A$497" display="'4-Acid'!$A$497" xr:uid="{479D3E70-7A46-4122-A2B8-968017A2B03C}"/>
    <hyperlink ref="B38" location="'4-Acid'!$A$515" display="'4-Acid'!$A$515" xr:uid="{DB7FB77B-9898-4036-A136-9A6FDC377B74}"/>
    <hyperlink ref="B39" location="'4-Acid'!$A$534" display="'4-Acid'!$A$534" xr:uid="{98C02199-5A4C-4EDD-85A8-F6419995AEC4}"/>
    <hyperlink ref="B40" location="'4-Acid'!$A$552" display="'4-Acid'!$A$552" xr:uid="{925AD750-35C5-4E0F-B782-088149ABD758}"/>
    <hyperlink ref="B41" location="'4-Acid'!$A$570" display="'4-Acid'!$A$570" xr:uid="{01104676-08E7-4B6B-AB98-8DEC49BF1EB4}"/>
    <hyperlink ref="B42" location="'4-Acid'!$A$588" display="'4-Acid'!$A$588" xr:uid="{4AC5B953-5406-4484-9A66-B1E3B7C90B6C}"/>
    <hyperlink ref="B43" location="'4-Acid'!$A$606" display="'4-Acid'!$A$606" xr:uid="{908AA62D-8C34-41AE-94DE-0B8DCF56C9FC}"/>
    <hyperlink ref="B44" location="'4-Acid'!$A$624" display="'4-Acid'!$A$624" xr:uid="{ABE8B990-454F-4D25-AA44-D51CDC83E039}"/>
    <hyperlink ref="B45" location="'4-Acid'!$A$642" display="'4-Acid'!$A$642" xr:uid="{21263276-6198-4175-8FE6-B78BFBDBBA2F}"/>
    <hyperlink ref="B46" location="'4-Acid'!$A$660" display="'4-Acid'!$A$660" xr:uid="{BC2D77A2-7422-4CF9-98D2-E2B05915F8E9}"/>
    <hyperlink ref="B47" location="'4-Acid'!$A$678" display="'4-Acid'!$A$678" xr:uid="{C9DDE59A-4A7A-4255-AB80-6CFDA640F9B6}"/>
    <hyperlink ref="B48" location="'4-Acid'!$A$697" display="'4-Acid'!$A$697" xr:uid="{82C7B389-FC84-477A-9B5E-8FE0FA137B74}"/>
    <hyperlink ref="B49" location="'4-Acid'!$A$715" display="'4-Acid'!$A$715" xr:uid="{91E17273-0CE6-4932-9119-632D70A4782A}"/>
    <hyperlink ref="B50" location="'4-Acid'!$A$733" display="'4-Acid'!$A$733" xr:uid="{910D46B8-DE28-4D04-A31A-24E5DD7E10AD}"/>
    <hyperlink ref="B51" location="'4-Acid'!$A$751" display="'4-Acid'!$A$751" xr:uid="{AEDC087E-7071-4C39-8D86-682065A0CB52}"/>
    <hyperlink ref="B52" location="'4-Acid'!$A$769" display="'4-Acid'!$A$769" xr:uid="{81274406-53FF-4C6D-923C-73FD2F948E00}"/>
    <hyperlink ref="B53" location="'4-Acid'!$A$788" display="'4-Acid'!$A$788" xr:uid="{107B216D-1CFF-4F0B-9E34-07CFE0F3D4EA}"/>
    <hyperlink ref="B54" location="'4-Acid'!$A$825" display="'4-Acid'!$A$825" xr:uid="{4EA0E42C-5766-4E1A-AE75-F35A29A515D9}"/>
    <hyperlink ref="B55" location="'4-Acid'!$A$843" display="'4-Acid'!$A$843" xr:uid="{49D0BF94-33DD-4BAA-BDFA-7A9D63A50FC7}"/>
    <hyperlink ref="B56" location="'4-Acid'!$A$861" display="'4-Acid'!$A$861" xr:uid="{37450647-0FF2-434F-911E-38D100F7343E}"/>
    <hyperlink ref="B57" location="'4-Acid'!$A$879" display="'4-Acid'!$A$879" xr:uid="{6EC40CE6-2FB0-479A-B0F6-E1D633466536}"/>
    <hyperlink ref="B58" location="'4-Acid'!$A$897" display="'4-Acid'!$A$897" xr:uid="{8A829238-19CC-4C23-982D-3F9FDADBA4D6}"/>
    <hyperlink ref="B59" location="'4-Acid'!$A$933" display="'4-Acid'!$A$933" xr:uid="{A82AA958-0978-40B3-9928-68FD44DEDF81}"/>
    <hyperlink ref="B60" location="'4-Acid'!$A$951" display="'4-Acid'!$A$951" xr:uid="{9B927425-6339-4706-9A69-B601CFB54CCE}"/>
    <hyperlink ref="B61" location="'4-Acid'!$A$969" display="'4-Acid'!$A$969" xr:uid="{844BCF62-6AE3-49E9-A8FB-A08EB2AB8CE1}"/>
    <hyperlink ref="B62" location="'4-Acid'!$A$987" display="'4-Acid'!$A$987" xr:uid="{1D95416F-0BE3-48E4-BFB8-BFFA673E6F7E}"/>
    <hyperlink ref="B63" location="'4-Acid'!$A$1006" display="'4-Acid'!$A$1006" xr:uid="{CB7D40BA-5A9E-49AE-BCE9-827F1A7230C3}"/>
    <hyperlink ref="B64" location="'4-Acid'!$A$1024" display="'4-Acid'!$A$1024" xr:uid="{F312A464-ACAD-48CE-9C11-8AD739282716}"/>
    <hyperlink ref="B65" location="'4-Acid'!$A$1042" display="'4-Acid'!$A$1042" xr:uid="{FAD0DA0D-58C5-401E-94C5-2B99A5000420}"/>
    <hyperlink ref="B66" location="'4-Acid'!$A$1060" display="'4-Acid'!$A$1060" xr:uid="{FC00540F-86CE-41A5-A1ED-F9053F9C556C}"/>
    <hyperlink ref="B67" location="'4-Acid'!$A$1078" display="'4-Acid'!$A$1078" xr:uid="{27FA16DE-0474-4715-B38C-6D6F9BC99742}"/>
    <hyperlink ref="B68" location="'4-Acid'!$A$1096" display="'4-Acid'!$A$1096" xr:uid="{D58AEC01-8432-4391-8584-895A0AB55CBE}"/>
    <hyperlink ref="B69" location="'4-Acid'!$A$1114" display="'4-Acid'!$A$1114" xr:uid="{9DDB3A92-889E-48E7-968F-94AA811F4060}"/>
    <hyperlink ref="B71" location="'Aqua Regia'!$A$1" display="'Aqua Regia'!$A$1" xr:uid="{95FD9672-38D6-4CD5-9A8E-356000B921BD}"/>
    <hyperlink ref="B72" location="'Aqua Regia'!$A$41" display="'Aqua Regia'!$A$41" xr:uid="{64415842-9CEA-4D01-AD41-5BEE5FFDB4A4}"/>
    <hyperlink ref="B73" location="'Aqua Regia'!$A$59" display="'Aqua Regia'!$A$59" xr:uid="{3E5815F7-9157-4BFD-9E6F-44F9E9FF3B8D}"/>
    <hyperlink ref="B74" location="'Aqua Regia'!$A$78" display="'Aqua Regia'!$A$78" xr:uid="{D583F717-8E2D-406E-B5E0-2A6710373042}"/>
    <hyperlink ref="B75" location="'Aqua Regia'!$A$96" display="'Aqua Regia'!$A$96" xr:uid="{707AEAEE-9358-46E3-8723-C457A7DC89A4}"/>
    <hyperlink ref="B76" location="'Aqua Regia'!$A$115" display="'Aqua Regia'!$A$115" xr:uid="{524FD9AC-B012-45A9-AAB1-998D12714C52}"/>
    <hyperlink ref="B77" location="'Aqua Regia'!$A$134" display="'Aqua Regia'!$A$134" xr:uid="{25ACD9D3-972E-45D1-A4C7-42940366C1C3}"/>
    <hyperlink ref="B78" location="'Aqua Regia'!$A$153" display="'Aqua Regia'!$A$153" xr:uid="{6FC317E3-70E4-478C-881A-1C603DDA5C61}"/>
    <hyperlink ref="B79" location="'Aqua Regia'!$A$171" display="'Aqua Regia'!$A$171" xr:uid="{890960E5-BDB0-46EF-8DE9-634CA00F9CB9}"/>
    <hyperlink ref="B80" location="'Aqua Regia'!$A$189" display="'Aqua Regia'!$A$189" xr:uid="{60E9FF5D-3D66-4BF7-8851-6653563606C7}"/>
    <hyperlink ref="B81" location="'Aqua Regia'!$A$207" display="'Aqua Regia'!$A$207" xr:uid="{035D206A-DB3D-4983-96BD-2534D61C4311}"/>
    <hyperlink ref="B82" location="'Aqua Regia'!$A$225" display="'Aqua Regia'!$A$225" xr:uid="{22537C23-1ABA-4B74-B010-F6C6B0539EB0}"/>
    <hyperlink ref="B83" location="'Aqua Regia'!$A$243" display="'Aqua Regia'!$A$243" xr:uid="{7A0C5D9D-D061-4841-8657-221845D0D675}"/>
    <hyperlink ref="B84" location="'Aqua Regia'!$A$261" display="'Aqua Regia'!$A$261" xr:uid="{8C9077D5-E901-4A22-9076-057FAC56E190}"/>
    <hyperlink ref="B85" location="'Aqua Regia'!$A$333" display="'Aqua Regia'!$A$333" xr:uid="{12DDBB3F-8171-4CC2-9C7B-FA378AEE0E90}"/>
    <hyperlink ref="B86" location="'Aqua Regia'!$A$351" display="'Aqua Regia'!$A$351" xr:uid="{F63F3AF8-5C93-4A24-B641-F903B96B7861}"/>
    <hyperlink ref="B87" location="'Aqua Regia'!$A$388" display="'Aqua Regia'!$A$388" xr:uid="{C689A060-0682-4DE1-B50A-45ED67C8DDB1}"/>
    <hyperlink ref="B88" location="'Aqua Regia'!$A$460" display="'Aqua Regia'!$A$460" xr:uid="{930FDB6F-7B9D-4E08-BBCC-A3F7EAC140D2}"/>
    <hyperlink ref="B89" location="'Aqua Regia'!$A$479" display="'Aqua Regia'!$A$479" xr:uid="{11E35E85-FF17-41C3-81F9-B3691C5EF7BD}"/>
    <hyperlink ref="B90" location="'Aqua Regia'!$A$497" display="'Aqua Regia'!$A$497" xr:uid="{0BF0744C-5622-47CF-82AB-CF366ABE0C80}"/>
    <hyperlink ref="B91" location="'Aqua Regia'!$A$515" display="'Aqua Regia'!$A$515" xr:uid="{FF839ADC-4884-4E62-AB0F-88F1FA52CE86}"/>
    <hyperlink ref="B92" location="'Aqua Regia'!$A$552" display="'Aqua Regia'!$A$552" xr:uid="{BF19153F-BDC7-4073-8FF2-361D1BFFEA8E}"/>
    <hyperlink ref="B93" location="'Aqua Regia'!$A$570" display="'Aqua Regia'!$A$570" xr:uid="{D89F4356-A8CF-44A0-9E12-53389B7D2DB2}"/>
    <hyperlink ref="B94" location="'Aqua Regia'!$A$588" display="'Aqua Regia'!$A$588" xr:uid="{E6020A6D-271B-4393-B234-CCC461930E83}"/>
    <hyperlink ref="B95" location="'Aqua Regia'!$A$606" display="'Aqua Regia'!$A$606" xr:uid="{A0250CF9-89D2-4D3B-9C67-D6DA7CDE8E6B}"/>
    <hyperlink ref="B96" location="'Aqua Regia'!$A$624" display="'Aqua Regia'!$A$624" xr:uid="{1ACD8457-E859-4858-811B-6CF331070077}"/>
    <hyperlink ref="B97" location="'Aqua Regia'!$A$661" display="'Aqua Regia'!$A$661" xr:uid="{24B8377D-462D-48D4-9721-AD104455FB6C}"/>
    <hyperlink ref="B98" location="'Aqua Regia'!$A$679" display="'Aqua Regia'!$A$679" xr:uid="{36FE8E67-F7B3-4122-ACB0-2263F4AC507C}"/>
    <hyperlink ref="B99" location="'Aqua Regia'!$A$697" display="'Aqua Regia'!$A$697" xr:uid="{149AF602-0316-4EDD-BE7C-CDBFD022B5E0}"/>
    <hyperlink ref="B100" location="'Aqua Regia'!$A$770" display="'Aqua Regia'!$A$770" xr:uid="{9D75AFD0-C22A-4CC3-8514-A88E43B1DECE}"/>
    <hyperlink ref="B101" location="'Aqua Regia'!$A$788" display="'Aqua Regia'!$A$788" xr:uid="{592BFBEB-25E0-45CE-8C3C-C5959090CEF0}"/>
    <hyperlink ref="B102" location="'Aqua Regia'!$A$806" display="'Aqua Regia'!$A$806" xr:uid="{EBA8B5E0-D93F-4D90-B314-48F72DD9CFCD}"/>
    <hyperlink ref="B103" location="'Aqua Regia'!$A$824" display="'Aqua Regia'!$A$824" xr:uid="{57A52EEF-5731-4598-9222-622C94C60263}"/>
    <hyperlink ref="B104" location="'Aqua Regia'!$A$843" display="'Aqua Regia'!$A$843" xr:uid="{E7A42F3B-A9EA-4CBA-B3F6-47E12AE785A3}"/>
    <hyperlink ref="B105" location="'Aqua Regia'!$A$898" display="'Aqua Regia'!$A$898" xr:uid="{DF53DE1B-E032-49D2-BC02-FD17688CD45B}"/>
    <hyperlink ref="B106" location="'Aqua Regia'!$A$917" display="'Aqua Regia'!$A$917" xr:uid="{3AA0248E-F577-42B9-8302-8BED530045E1}"/>
    <hyperlink ref="B107" location="'Aqua Regia'!$A$935" display="'Aqua Regia'!$A$935" xr:uid="{D294CCA7-6621-4CEC-A9E9-9CAFCBAF7C3D}"/>
    <hyperlink ref="B108" location="'Aqua Regia'!$A$953" display="'Aqua Regia'!$A$953" xr:uid="{25734A0D-F039-4C4C-BCC9-4EEFB85FFD60}"/>
    <hyperlink ref="B109" location="'Aqua Regia'!$A$989" display="'Aqua Regia'!$A$989" xr:uid="{D39AB1CB-5B57-4206-A715-06B7912E286A}"/>
    <hyperlink ref="B110" location="'Aqua Regia'!$A$1007" display="'Aqua Regia'!$A$1007" xr:uid="{1E20A7A5-E00D-4804-8430-8B5A44E9784A}"/>
    <hyperlink ref="B111" location="'Aqua Regia'!$A$1025" display="'Aqua Regia'!$A$1025" xr:uid="{49D3810C-9B4A-4A95-BBF3-69C1CB6D998E}"/>
    <hyperlink ref="B112" location="'Aqua Regia'!$A$1061" display="'Aqua Regia'!$A$1061" xr:uid="{A6EEEC10-8BE6-410A-96F9-29ADB7C59534}"/>
    <hyperlink ref="B113" location="'Aqua Regia'!$A$1079" display="'Aqua Regia'!$A$1079" xr:uid="{E3FDEC33-2AAE-4EF3-A8EB-4F09D4C775E9}"/>
    <hyperlink ref="B114" location="'Aqua Regia'!$A$1097" display="'Aqua Regia'!$A$1097" xr:uid="{7D2F86D5-A693-4BAE-AEF9-58AEFCDB95F8}"/>
    <hyperlink ref="B115" location="'Aqua Regia'!$A$1116" display="'Aqua Regia'!$A$1116" xr:uid="{A3BC7F8F-FBD6-4E39-AC3E-39F53E7D8AD0}"/>
    <hyperlink ref="B116" location="'Aqua Regia'!$A$1135" display="'Aqua Regia'!$A$1135" xr:uid="{2ED1436B-9A8C-41B7-9F24-79F6D5C9C8A0}"/>
    <hyperlink ref="B117" location="'Aqua Regia'!$A$1153" display="'Aqua Regia'!$A$1153" xr:uid="{1951E81A-3C4D-4CBC-B9B0-A3BF70938322}"/>
    <hyperlink ref="B118" location="'Aqua Regia'!$A$1171" display="'Aqua Regia'!$A$1171" xr:uid="{4ECCF8F5-B205-4F81-985C-77FE41DF1CC9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7F5F4-0BB8-4DB4-A5A1-FD23A600B745}">
  <sheetPr codeName="Sheet14"/>
  <dimension ref="A1:BN101"/>
  <sheetViews>
    <sheetView zoomScaleNormal="10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64" width="11.140625" style="2" bestFit="1" customWidth="1"/>
    <col min="65" max="65" width="9.28515625" style="54" bestFit="1" customWidth="1"/>
    <col min="66" max="16384" width="9.140625" style="2"/>
  </cols>
  <sheetData>
    <row r="1" spans="1:66" ht="15">
      <c r="B1" s="8" t="s">
        <v>460</v>
      </c>
      <c r="BM1" s="27" t="s">
        <v>66</v>
      </c>
    </row>
    <row r="2" spans="1:66" ht="15">
      <c r="A2" s="24" t="s">
        <v>98</v>
      </c>
      <c r="B2" s="18" t="s">
        <v>110</v>
      </c>
      <c r="C2" s="15" t="s">
        <v>111</v>
      </c>
      <c r="D2" s="14" t="s">
        <v>227</v>
      </c>
      <c r="E2" s="16" t="s">
        <v>227</v>
      </c>
      <c r="F2" s="17" t="s">
        <v>227</v>
      </c>
      <c r="G2" s="17" t="s">
        <v>227</v>
      </c>
      <c r="H2" s="17" t="s">
        <v>227</v>
      </c>
      <c r="I2" s="17" t="s">
        <v>227</v>
      </c>
      <c r="J2" s="17" t="s">
        <v>227</v>
      </c>
      <c r="K2" s="17" t="s">
        <v>227</v>
      </c>
      <c r="L2" s="17" t="s">
        <v>227</v>
      </c>
      <c r="M2" s="17" t="s">
        <v>227</v>
      </c>
      <c r="N2" s="17" t="s">
        <v>227</v>
      </c>
      <c r="O2" s="17" t="s">
        <v>227</v>
      </c>
      <c r="P2" s="15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7">
        <v>1</v>
      </c>
    </row>
    <row r="3" spans="1:66">
      <c r="A3" s="29"/>
      <c r="B3" s="19" t="s">
        <v>228</v>
      </c>
      <c r="C3" s="9" t="s">
        <v>228</v>
      </c>
      <c r="D3" s="150" t="s">
        <v>229</v>
      </c>
      <c r="E3" s="151" t="s">
        <v>275</v>
      </c>
      <c r="F3" s="152" t="s">
        <v>276</v>
      </c>
      <c r="G3" s="152" t="s">
        <v>277</v>
      </c>
      <c r="H3" s="152" t="s">
        <v>278</v>
      </c>
      <c r="I3" s="152" t="s">
        <v>279</v>
      </c>
      <c r="J3" s="152" t="s">
        <v>280</v>
      </c>
      <c r="K3" s="152" t="s">
        <v>281</v>
      </c>
      <c r="L3" s="152" t="s">
        <v>282</v>
      </c>
      <c r="M3" s="152" t="s">
        <v>283</v>
      </c>
      <c r="N3" s="152" t="s">
        <v>284</v>
      </c>
      <c r="O3" s="152" t="s">
        <v>285</v>
      </c>
      <c r="P3" s="15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7" t="s">
        <v>3</v>
      </c>
    </row>
    <row r="4" spans="1:66">
      <c r="A4" s="29"/>
      <c r="B4" s="19"/>
      <c r="C4" s="9"/>
      <c r="D4" s="9" t="s">
        <v>113</v>
      </c>
      <c r="E4" s="10" t="s">
        <v>286</v>
      </c>
      <c r="F4" s="11" t="s">
        <v>286</v>
      </c>
      <c r="G4" s="11" t="s">
        <v>286</v>
      </c>
      <c r="H4" s="11" t="s">
        <v>286</v>
      </c>
      <c r="I4" s="11" t="s">
        <v>286</v>
      </c>
      <c r="J4" s="11" t="s">
        <v>286</v>
      </c>
      <c r="K4" s="11" t="s">
        <v>286</v>
      </c>
      <c r="L4" s="11" t="s">
        <v>286</v>
      </c>
      <c r="M4" s="11" t="s">
        <v>286</v>
      </c>
      <c r="N4" s="11" t="s">
        <v>286</v>
      </c>
      <c r="O4" s="11" t="s">
        <v>286</v>
      </c>
      <c r="P4" s="15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7">
        <v>3</v>
      </c>
    </row>
    <row r="5" spans="1:66">
      <c r="A5" s="29"/>
      <c r="B5" s="19"/>
      <c r="C5" s="9"/>
      <c r="D5" s="26" t="s">
        <v>253</v>
      </c>
      <c r="E5" s="25" t="s">
        <v>287</v>
      </c>
      <c r="F5" s="25" t="s">
        <v>287</v>
      </c>
      <c r="G5" s="25" t="s">
        <v>287</v>
      </c>
      <c r="H5" s="25" t="s">
        <v>287</v>
      </c>
      <c r="I5" s="25" t="s">
        <v>287</v>
      </c>
      <c r="J5" s="25" t="s">
        <v>287</v>
      </c>
      <c r="K5" s="25" t="s">
        <v>287</v>
      </c>
      <c r="L5" s="25" t="s">
        <v>287</v>
      </c>
      <c r="M5" s="25" t="s">
        <v>287</v>
      </c>
      <c r="N5" s="25" t="s">
        <v>287</v>
      </c>
      <c r="O5" s="25" t="s">
        <v>287</v>
      </c>
      <c r="P5" s="15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7">
        <v>3</v>
      </c>
    </row>
    <row r="6" spans="1:66">
      <c r="A6" s="29"/>
      <c r="B6" s="18">
        <v>1</v>
      </c>
      <c r="C6" s="14">
        <v>1</v>
      </c>
      <c r="D6" s="201">
        <v>0.84072111802363558</v>
      </c>
      <c r="E6" s="211">
        <v>0.97600000000000009</v>
      </c>
      <c r="F6" s="202">
        <v>0.85499999999999998</v>
      </c>
      <c r="G6" s="202">
        <v>0.93</v>
      </c>
      <c r="H6" s="202">
        <v>0.82</v>
      </c>
      <c r="I6" s="202">
        <v>0.83</v>
      </c>
      <c r="J6" s="202">
        <v>0.78</v>
      </c>
      <c r="K6" s="202">
        <v>0.79</v>
      </c>
      <c r="L6" s="211">
        <v>0.89800000000000002</v>
      </c>
      <c r="M6" s="202">
        <v>0.85699999999999998</v>
      </c>
      <c r="N6" s="202">
        <v>0.85899999999999999</v>
      </c>
      <c r="O6" s="202">
        <v>0.82599999999999996</v>
      </c>
      <c r="P6" s="204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6">
        <v>1</v>
      </c>
    </row>
    <row r="7" spans="1:66">
      <c r="A7" s="29"/>
      <c r="B7" s="19">
        <v>1</v>
      </c>
      <c r="C7" s="9">
        <v>2</v>
      </c>
      <c r="D7" s="207">
        <v>0.87711323964005361</v>
      </c>
      <c r="E7" s="23">
        <v>0.94099999999999995</v>
      </c>
      <c r="F7" s="23">
        <v>0.82299999999999995</v>
      </c>
      <c r="G7" s="23">
        <v>0.89</v>
      </c>
      <c r="H7" s="23">
        <v>0.87</v>
      </c>
      <c r="I7" s="23">
        <v>0.86</v>
      </c>
      <c r="J7" s="23">
        <v>0.82</v>
      </c>
      <c r="K7" s="23">
        <v>0.8</v>
      </c>
      <c r="L7" s="23">
        <v>0.84099999999999997</v>
      </c>
      <c r="M7" s="23">
        <v>0.85399999999999998</v>
      </c>
      <c r="N7" s="23">
        <v>0.77200000000000002</v>
      </c>
      <c r="O7" s="23">
        <v>0.82199999999999995</v>
      </c>
      <c r="P7" s="204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6" t="e">
        <v>#N/A</v>
      </c>
    </row>
    <row r="8" spans="1:66">
      <c r="A8" s="29"/>
      <c r="B8" s="19">
        <v>1</v>
      </c>
      <c r="C8" s="9">
        <v>3</v>
      </c>
      <c r="D8" s="207">
        <v>0.87132428896315794</v>
      </c>
      <c r="E8" s="23">
        <v>0.88100000000000001</v>
      </c>
      <c r="F8" s="23">
        <v>0.91400000000000003</v>
      </c>
      <c r="G8" s="23">
        <v>0.84</v>
      </c>
      <c r="H8" s="23">
        <v>0.9</v>
      </c>
      <c r="I8" s="23">
        <v>0.8</v>
      </c>
      <c r="J8" s="23">
        <v>0.79</v>
      </c>
      <c r="K8" s="23">
        <v>0.75</v>
      </c>
      <c r="L8" s="23">
        <v>0.79900000000000004</v>
      </c>
      <c r="M8" s="23">
        <v>0.83199999999999996</v>
      </c>
      <c r="N8" s="23">
        <v>0.746</v>
      </c>
      <c r="O8" s="23">
        <v>0.78100000000000003</v>
      </c>
      <c r="P8" s="204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6">
        <v>16</v>
      </c>
    </row>
    <row r="9" spans="1:66">
      <c r="A9" s="29"/>
      <c r="B9" s="19">
        <v>1</v>
      </c>
      <c r="C9" s="9">
        <v>4</v>
      </c>
      <c r="D9" s="207">
        <v>0.88119340039786309</v>
      </c>
      <c r="E9" s="23">
        <v>0.86899999999999999</v>
      </c>
      <c r="F9" s="23">
        <v>0.78900000000000003</v>
      </c>
      <c r="G9" s="23">
        <v>0.83</v>
      </c>
      <c r="H9" s="23">
        <v>0.81</v>
      </c>
      <c r="I9" s="23">
        <v>0.84</v>
      </c>
      <c r="J9" s="23">
        <v>0.84</v>
      </c>
      <c r="K9" s="23">
        <v>0.84</v>
      </c>
      <c r="L9" s="23">
        <v>0.78800000000000003</v>
      </c>
      <c r="M9" s="23">
        <v>0.80400000000000005</v>
      </c>
      <c r="N9" s="23">
        <v>0.80500000000000005</v>
      </c>
      <c r="O9" s="23">
        <v>0.81899999999999995</v>
      </c>
      <c r="P9" s="204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6">
        <v>0.82692424242424245</v>
      </c>
      <c r="BN9" s="27"/>
    </row>
    <row r="10" spans="1:66">
      <c r="A10" s="29"/>
      <c r="B10" s="19">
        <v>1</v>
      </c>
      <c r="C10" s="9">
        <v>5</v>
      </c>
      <c r="D10" s="207">
        <v>0.8996434553003374</v>
      </c>
      <c r="E10" s="23">
        <v>0.80700000000000005</v>
      </c>
      <c r="F10" s="23">
        <v>0.81200000000000006</v>
      </c>
      <c r="G10" s="23">
        <v>0.86</v>
      </c>
      <c r="H10" s="23">
        <v>0.84</v>
      </c>
      <c r="I10" s="209">
        <v>0.96</v>
      </c>
      <c r="J10" s="23">
        <v>0.8</v>
      </c>
      <c r="K10" s="23">
        <v>0.89</v>
      </c>
      <c r="L10" s="23">
        <v>0.79600000000000004</v>
      </c>
      <c r="M10" s="23">
        <v>0.86</v>
      </c>
      <c r="N10" s="23">
        <v>0.79200000000000004</v>
      </c>
      <c r="O10" s="23">
        <v>0.78900000000000003</v>
      </c>
      <c r="P10" s="204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6">
        <v>13</v>
      </c>
    </row>
    <row r="11" spans="1:66">
      <c r="A11" s="29"/>
      <c r="B11" s="19">
        <v>1</v>
      </c>
      <c r="C11" s="9">
        <v>6</v>
      </c>
      <c r="D11" s="207">
        <v>0.89462478245933963</v>
      </c>
      <c r="E11" s="23">
        <v>0.80900000000000005</v>
      </c>
      <c r="F11" s="23">
        <v>0.88500000000000001</v>
      </c>
      <c r="G11" s="23">
        <v>0.85</v>
      </c>
      <c r="H11" s="23">
        <v>0.83</v>
      </c>
      <c r="I11" s="23">
        <v>0.82</v>
      </c>
      <c r="J11" s="23">
        <v>0.74</v>
      </c>
      <c r="K11" s="23">
        <v>0.77</v>
      </c>
      <c r="L11" s="23">
        <v>0.79400000000000004</v>
      </c>
      <c r="M11" s="23">
        <v>0.81799999999999995</v>
      </c>
      <c r="N11" s="23">
        <v>0.76500000000000001</v>
      </c>
      <c r="O11" s="23">
        <v>0.84799999999999998</v>
      </c>
      <c r="P11" s="204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56"/>
    </row>
    <row r="12" spans="1:66">
      <c r="A12" s="29"/>
      <c r="B12" s="19"/>
      <c r="C12" s="9">
        <v>7</v>
      </c>
      <c r="D12" s="207">
        <v>0.84125323330969592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04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56"/>
    </row>
    <row r="13" spans="1:66">
      <c r="A13" s="29"/>
      <c r="B13" s="19"/>
      <c r="C13" s="9">
        <v>8</v>
      </c>
      <c r="D13" s="207">
        <v>0.8784860476647105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04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56"/>
    </row>
    <row r="14" spans="1:66">
      <c r="A14" s="29"/>
      <c r="B14" s="19"/>
      <c r="C14" s="9">
        <v>9</v>
      </c>
      <c r="D14" s="207">
        <v>0.92212972875783772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04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56"/>
    </row>
    <row r="15" spans="1:66">
      <c r="A15" s="29"/>
      <c r="B15" s="19"/>
      <c r="C15" s="9">
        <v>10</v>
      </c>
      <c r="D15" s="207">
        <v>0.85480822938302992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04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56"/>
    </row>
    <row r="16" spans="1:66">
      <c r="A16" s="29"/>
      <c r="B16" s="19"/>
      <c r="C16" s="9">
        <v>11</v>
      </c>
      <c r="D16" s="207">
        <v>0.87656593276776662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04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56"/>
    </row>
    <row r="17" spans="1:65">
      <c r="A17" s="29"/>
      <c r="B17" s="19"/>
      <c r="C17" s="9">
        <v>12</v>
      </c>
      <c r="D17" s="207">
        <v>0.89409527974686409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04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56"/>
    </row>
    <row r="18" spans="1:65">
      <c r="A18" s="29"/>
      <c r="B18" s="19"/>
      <c r="C18" s="9">
        <v>13</v>
      </c>
      <c r="D18" s="207">
        <v>0.89520106420006318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04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56"/>
    </row>
    <row r="19" spans="1:65">
      <c r="A19" s="29"/>
      <c r="B19" s="19"/>
      <c r="C19" s="9">
        <v>14</v>
      </c>
      <c r="D19" s="207">
        <v>0.87141273159007548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04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56"/>
    </row>
    <row r="20" spans="1:65">
      <c r="A20" s="29"/>
      <c r="B20" s="19"/>
      <c r="C20" s="9">
        <v>15</v>
      </c>
      <c r="D20" s="207">
        <v>0.85059753350161738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04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56"/>
    </row>
    <row r="21" spans="1:65">
      <c r="A21" s="29"/>
      <c r="B21" s="19"/>
      <c r="C21" s="9">
        <v>16</v>
      </c>
      <c r="D21" s="207">
        <v>0.87941720466622464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04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56"/>
    </row>
    <row r="22" spans="1:65">
      <c r="A22" s="29"/>
      <c r="B22" s="19"/>
      <c r="C22" s="9">
        <v>17</v>
      </c>
      <c r="D22" s="207">
        <v>0.84812749428578327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04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56"/>
    </row>
    <row r="23" spans="1:65">
      <c r="A23" s="29"/>
      <c r="B23" s="19"/>
      <c r="C23" s="9">
        <v>18</v>
      </c>
      <c r="D23" s="207">
        <v>0.83420510015145466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04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56"/>
    </row>
    <row r="24" spans="1:65">
      <c r="A24" s="29"/>
      <c r="B24" s="19"/>
      <c r="C24" s="9">
        <v>19</v>
      </c>
      <c r="D24" s="207">
        <v>0.87995635908864622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04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56"/>
    </row>
    <row r="25" spans="1:65">
      <c r="A25" s="29"/>
      <c r="B25" s="19"/>
      <c r="C25" s="9">
        <v>20</v>
      </c>
      <c r="D25" s="207">
        <v>0.923186998896106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04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56"/>
    </row>
    <row r="26" spans="1:65">
      <c r="A26" s="29"/>
      <c r="B26" s="20" t="s">
        <v>256</v>
      </c>
      <c r="C26" s="12"/>
      <c r="D26" s="210">
        <v>0.87570316113971314</v>
      </c>
      <c r="E26" s="210">
        <v>0.88050000000000006</v>
      </c>
      <c r="F26" s="210">
        <v>0.84633333333333338</v>
      </c>
      <c r="G26" s="210">
        <v>0.8666666666666667</v>
      </c>
      <c r="H26" s="210">
        <v>0.84500000000000008</v>
      </c>
      <c r="I26" s="210">
        <v>0.85166666666666668</v>
      </c>
      <c r="J26" s="210">
        <v>0.79500000000000004</v>
      </c>
      <c r="K26" s="210">
        <v>0.80666666666666664</v>
      </c>
      <c r="L26" s="210">
        <v>0.81933333333333336</v>
      </c>
      <c r="M26" s="210">
        <v>0.83749999999999991</v>
      </c>
      <c r="N26" s="210">
        <v>0.78983333333333328</v>
      </c>
      <c r="O26" s="210">
        <v>0.81416666666666659</v>
      </c>
      <c r="P26" s="204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56"/>
    </row>
    <row r="27" spans="1:65">
      <c r="A27" s="29"/>
      <c r="B27" s="3" t="s">
        <v>257</v>
      </c>
      <c r="C27" s="28"/>
      <c r="D27" s="23">
        <v>0.87779964365238206</v>
      </c>
      <c r="E27" s="23">
        <v>0.875</v>
      </c>
      <c r="F27" s="23">
        <v>0.83899999999999997</v>
      </c>
      <c r="G27" s="23">
        <v>0.85499999999999998</v>
      </c>
      <c r="H27" s="23">
        <v>0.83499999999999996</v>
      </c>
      <c r="I27" s="23">
        <v>0.83499999999999996</v>
      </c>
      <c r="J27" s="23">
        <v>0.79500000000000004</v>
      </c>
      <c r="K27" s="23">
        <v>0.79500000000000004</v>
      </c>
      <c r="L27" s="23">
        <v>0.7975000000000001</v>
      </c>
      <c r="M27" s="23">
        <v>0.84299999999999997</v>
      </c>
      <c r="N27" s="23">
        <v>0.78200000000000003</v>
      </c>
      <c r="O27" s="23">
        <v>0.82050000000000001</v>
      </c>
      <c r="P27" s="204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56"/>
    </row>
    <row r="28" spans="1:65">
      <c r="A28" s="29"/>
      <c r="B28" s="3" t="s">
        <v>258</v>
      </c>
      <c r="C28" s="28"/>
      <c r="D28" s="23">
        <v>2.526675448927963E-2</v>
      </c>
      <c r="E28" s="23">
        <v>6.8450712194980112E-2</v>
      </c>
      <c r="F28" s="23">
        <v>4.7242636110474051E-2</v>
      </c>
      <c r="G28" s="23">
        <v>3.7237973450050546E-2</v>
      </c>
      <c r="H28" s="23">
        <v>3.3911649915626348E-2</v>
      </c>
      <c r="I28" s="23">
        <v>5.6715665090578508E-2</v>
      </c>
      <c r="J28" s="23">
        <v>3.4496376621320664E-2</v>
      </c>
      <c r="K28" s="23">
        <v>5.08592829940284E-2</v>
      </c>
      <c r="L28" s="23">
        <v>4.2986819685418287E-2</v>
      </c>
      <c r="M28" s="23">
        <v>2.3201293067413281E-2</v>
      </c>
      <c r="N28" s="23">
        <v>3.9685849703221254E-2</v>
      </c>
      <c r="O28" s="23">
        <v>2.4911175537630999E-2</v>
      </c>
      <c r="P28" s="204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56"/>
    </row>
    <row r="29" spans="1:65">
      <c r="A29" s="29"/>
      <c r="B29" s="3" t="s">
        <v>86</v>
      </c>
      <c r="C29" s="28"/>
      <c r="D29" s="13">
        <v>2.8853104123085917E-2</v>
      </c>
      <c r="E29" s="13">
        <v>7.7740729352617957E-2</v>
      </c>
      <c r="F29" s="13">
        <v>5.58203656287602E-2</v>
      </c>
      <c r="G29" s="13">
        <v>4.2966892442366011E-2</v>
      </c>
      <c r="H29" s="13">
        <v>4.0132130077664314E-2</v>
      </c>
      <c r="I29" s="13">
        <v>6.6593735918487482E-2</v>
      </c>
      <c r="J29" s="13">
        <v>4.3391668706063723E-2</v>
      </c>
      <c r="K29" s="13">
        <v>6.304869792648149E-2</v>
      </c>
      <c r="L29" s="13">
        <v>5.2465605799940952E-2</v>
      </c>
      <c r="M29" s="13">
        <v>2.7703036498403919E-2</v>
      </c>
      <c r="N29" s="13">
        <v>5.0245853179853882E-2</v>
      </c>
      <c r="O29" s="13">
        <v>3.0597144979690075E-2</v>
      </c>
      <c r="P29" s="15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5"/>
    </row>
    <row r="30" spans="1:65">
      <c r="A30" s="29"/>
      <c r="B30" s="3" t="s">
        <v>259</v>
      </c>
      <c r="C30" s="28"/>
      <c r="D30" s="13">
        <v>5.8988376701194056E-2</v>
      </c>
      <c r="E30" s="13">
        <v>6.4789196914451175E-2</v>
      </c>
      <c r="F30" s="13">
        <v>2.3471425692141334E-2</v>
      </c>
      <c r="G30" s="13">
        <v>4.8060538322003854E-2</v>
      </c>
      <c r="H30" s="13">
        <v>2.1859024863953858E-2</v>
      </c>
      <c r="I30" s="13">
        <v>2.992102900489213E-2</v>
      </c>
      <c r="J30" s="13">
        <v>-3.8606006193084963E-2</v>
      </c>
      <c r="K30" s="13">
        <v>-2.4497498946442708E-2</v>
      </c>
      <c r="L30" s="13">
        <v>-9.1796910786594577E-3</v>
      </c>
      <c r="M30" s="13">
        <v>1.2789270205397774E-2</v>
      </c>
      <c r="N30" s="13">
        <v>-4.4854059402312463E-2</v>
      </c>
      <c r="O30" s="13">
        <v>-1.5427744287886958E-2</v>
      </c>
      <c r="P30" s="15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5"/>
    </row>
    <row r="31" spans="1:65">
      <c r="A31" s="29"/>
      <c r="B31" s="45" t="s">
        <v>260</v>
      </c>
      <c r="C31" s="46"/>
      <c r="D31" s="44" t="s">
        <v>261</v>
      </c>
      <c r="E31" s="44">
        <v>1.24</v>
      </c>
      <c r="F31" s="44">
        <v>0.26</v>
      </c>
      <c r="G31" s="44">
        <v>0.84</v>
      </c>
      <c r="H31" s="44">
        <v>0.22</v>
      </c>
      <c r="I31" s="44">
        <v>0.41</v>
      </c>
      <c r="J31" s="44">
        <v>1.23</v>
      </c>
      <c r="K31" s="44">
        <v>0.89</v>
      </c>
      <c r="L31" s="44">
        <v>0.52</v>
      </c>
      <c r="M31" s="44">
        <v>0</v>
      </c>
      <c r="N31" s="44">
        <v>1.38</v>
      </c>
      <c r="O31" s="44">
        <v>0.67</v>
      </c>
      <c r="P31" s="15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5"/>
    </row>
    <row r="32" spans="1:65">
      <c r="B32" s="3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BM32" s="55"/>
    </row>
    <row r="33" spans="65:65">
      <c r="BM33" s="55"/>
    </row>
    <row r="34" spans="65:65">
      <c r="BM34" s="55"/>
    </row>
    <row r="35" spans="65:65">
      <c r="BM35" s="55"/>
    </row>
    <row r="36" spans="65:65">
      <c r="BM36" s="55"/>
    </row>
    <row r="37" spans="65:65">
      <c r="BM37" s="55"/>
    </row>
    <row r="38" spans="65:65">
      <c r="BM38" s="55"/>
    </row>
    <row r="39" spans="65:65">
      <c r="BM39" s="55"/>
    </row>
    <row r="40" spans="65:65">
      <c r="BM40" s="55"/>
    </row>
    <row r="41" spans="65:65">
      <c r="BM41" s="55"/>
    </row>
    <row r="42" spans="65:65">
      <c r="BM42" s="55"/>
    </row>
    <row r="43" spans="65:65">
      <c r="BM43" s="55"/>
    </row>
    <row r="44" spans="65:65">
      <c r="BM44" s="55"/>
    </row>
    <row r="45" spans="65:65">
      <c r="BM45" s="55"/>
    </row>
    <row r="46" spans="65:65">
      <c r="BM46" s="55"/>
    </row>
    <row r="47" spans="65:65">
      <c r="BM47" s="55"/>
    </row>
    <row r="48" spans="65:65">
      <c r="BM48" s="55"/>
    </row>
    <row r="49" spans="65:65">
      <c r="BM49" s="55"/>
    </row>
    <row r="50" spans="65:65">
      <c r="BM50" s="55"/>
    </row>
    <row r="51" spans="65:65">
      <c r="BM51" s="55"/>
    </row>
    <row r="52" spans="65:65">
      <c r="BM52" s="55"/>
    </row>
    <row r="53" spans="65:65">
      <c r="BM53" s="55"/>
    </row>
    <row r="54" spans="65:65">
      <c r="BM54" s="55"/>
    </row>
    <row r="55" spans="65:65">
      <c r="BM55" s="55"/>
    </row>
    <row r="56" spans="65:65">
      <c r="BM56" s="55"/>
    </row>
    <row r="57" spans="65:65">
      <c r="BM57" s="55"/>
    </row>
    <row r="58" spans="65:65">
      <c r="BM58" s="55"/>
    </row>
    <row r="59" spans="65:65">
      <c r="BM59" s="55"/>
    </row>
    <row r="60" spans="65:65">
      <c r="BM60" s="55"/>
    </row>
    <row r="61" spans="65:65">
      <c r="BM61" s="55"/>
    </row>
    <row r="62" spans="65:65">
      <c r="BM62" s="55"/>
    </row>
    <row r="63" spans="65:65">
      <c r="BM63" s="55"/>
    </row>
    <row r="64" spans="65:65">
      <c r="BM64" s="55"/>
    </row>
    <row r="65" spans="65:65">
      <c r="BM65" s="55"/>
    </row>
    <row r="66" spans="65:65">
      <c r="BM66" s="55"/>
    </row>
    <row r="67" spans="65:65">
      <c r="BM67" s="56"/>
    </row>
    <row r="68" spans="65:65">
      <c r="BM68" s="57"/>
    </row>
    <row r="69" spans="65:65">
      <c r="BM69" s="57"/>
    </row>
    <row r="70" spans="65:65">
      <c r="BM70" s="57"/>
    </row>
    <row r="71" spans="65:65">
      <c r="BM71" s="57"/>
    </row>
    <row r="72" spans="65:65">
      <c r="BM72" s="57"/>
    </row>
    <row r="73" spans="65:65">
      <c r="BM73" s="57"/>
    </row>
    <row r="74" spans="65:65">
      <c r="BM74" s="57"/>
    </row>
    <row r="75" spans="65:65">
      <c r="BM75" s="57"/>
    </row>
    <row r="76" spans="65:65">
      <c r="BM76" s="57"/>
    </row>
    <row r="77" spans="65:65">
      <c r="BM77" s="57"/>
    </row>
    <row r="78" spans="65:65">
      <c r="BM78" s="57"/>
    </row>
    <row r="79" spans="65:65">
      <c r="BM79" s="57"/>
    </row>
    <row r="80" spans="65:65">
      <c r="BM80" s="57"/>
    </row>
    <row r="81" spans="65:65">
      <c r="BM81" s="57"/>
    </row>
    <row r="82" spans="65:65">
      <c r="BM82" s="57"/>
    </row>
    <row r="83" spans="65:65">
      <c r="BM83" s="57"/>
    </row>
    <row r="84" spans="65:65">
      <c r="BM84" s="57"/>
    </row>
    <row r="85" spans="65:65">
      <c r="BM85" s="57"/>
    </row>
    <row r="86" spans="65:65">
      <c r="BM86" s="57"/>
    </row>
    <row r="87" spans="65:65">
      <c r="BM87" s="57"/>
    </row>
    <row r="88" spans="65:65">
      <c r="BM88" s="57"/>
    </row>
    <row r="89" spans="65:65">
      <c r="BM89" s="57"/>
    </row>
    <row r="90" spans="65:65">
      <c r="BM90" s="57"/>
    </row>
    <row r="91" spans="65:65">
      <c r="BM91" s="57"/>
    </row>
    <row r="92" spans="65:65">
      <c r="BM92" s="57"/>
    </row>
    <row r="93" spans="65:65">
      <c r="BM93" s="57"/>
    </row>
    <row r="94" spans="65:65">
      <c r="BM94" s="57"/>
    </row>
    <row r="95" spans="65:65">
      <c r="BM95" s="57"/>
    </row>
    <row r="96" spans="65:65">
      <c r="BM96" s="57"/>
    </row>
    <row r="97" spans="65:65">
      <c r="BM97" s="57"/>
    </row>
    <row r="98" spans="65:65">
      <c r="BM98" s="57"/>
    </row>
    <row r="99" spans="65:65">
      <c r="BM99" s="57"/>
    </row>
    <row r="100" spans="65:65">
      <c r="BM100" s="57"/>
    </row>
    <row r="101" spans="65:65">
      <c r="BM101" s="57"/>
    </row>
  </sheetData>
  <dataConsolidate/>
  <conditionalFormatting sqref="B6:C25 E6:O25">
    <cfRule type="expression" dxfId="20" priority="3">
      <formula>AND($B6&lt;&gt;$B5,NOT(ISBLANK(INDIRECT(Anlyt_LabRefThisCol))))</formula>
    </cfRule>
  </conditionalFormatting>
  <conditionalFormatting sqref="C2:O31">
    <cfRule type="expression" dxfId="19" priority="1" stopIfTrue="1">
      <formula>AND(ISBLANK(INDIRECT(Anlyt_LabRefLastCol)),ISBLANK(INDIRECT(Anlyt_LabRefThisCol)))</formula>
    </cfRule>
    <cfRule type="expression" dxfId="18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EB653-6FF3-4BD3-9D88-A20C3B37C9D3}">
  <sheetPr codeName="Sheet15"/>
  <dimension ref="A1:BN1193"/>
  <sheetViews>
    <sheetView zoomScaleNormal="10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1" width="11.28515625" style="2" bestFit="1" customWidth="1"/>
    <col min="22" max="64" width="11.140625" style="2" bestFit="1" customWidth="1"/>
    <col min="65" max="65" width="9.28515625" style="54" bestFit="1" customWidth="1"/>
    <col min="66" max="16384" width="9.140625" style="2"/>
  </cols>
  <sheetData>
    <row r="1" spans="1:66" ht="15">
      <c r="B1" s="8" t="s">
        <v>461</v>
      </c>
      <c r="BM1" s="27" t="s">
        <v>66</v>
      </c>
    </row>
    <row r="2" spans="1:66" ht="15">
      <c r="A2" s="24" t="s">
        <v>4</v>
      </c>
      <c r="B2" s="18" t="s">
        <v>110</v>
      </c>
      <c r="C2" s="15" t="s">
        <v>111</v>
      </c>
      <c r="D2" s="16" t="s">
        <v>227</v>
      </c>
      <c r="E2" s="17" t="s">
        <v>227</v>
      </c>
      <c r="F2" s="17" t="s">
        <v>227</v>
      </c>
      <c r="G2" s="17" t="s">
        <v>227</v>
      </c>
      <c r="H2" s="17" t="s">
        <v>227</v>
      </c>
      <c r="I2" s="17" t="s">
        <v>227</v>
      </c>
      <c r="J2" s="17" t="s">
        <v>227</v>
      </c>
      <c r="K2" s="17" t="s">
        <v>227</v>
      </c>
      <c r="L2" s="17" t="s">
        <v>227</v>
      </c>
      <c r="M2" s="17" t="s">
        <v>227</v>
      </c>
      <c r="N2" s="17" t="s">
        <v>227</v>
      </c>
      <c r="O2" s="17" t="s">
        <v>227</v>
      </c>
      <c r="P2" s="17" t="s">
        <v>227</v>
      </c>
      <c r="Q2" s="17" t="s">
        <v>227</v>
      </c>
      <c r="R2" s="17" t="s">
        <v>227</v>
      </c>
      <c r="S2" s="17" t="s">
        <v>227</v>
      </c>
      <c r="T2" s="15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7">
        <v>1</v>
      </c>
    </row>
    <row r="3" spans="1:66">
      <c r="A3" s="29"/>
      <c r="B3" s="19" t="s">
        <v>228</v>
      </c>
      <c r="C3" s="9" t="s">
        <v>228</v>
      </c>
      <c r="D3" s="151" t="s">
        <v>230</v>
      </c>
      <c r="E3" s="152" t="s">
        <v>232</v>
      </c>
      <c r="F3" s="152" t="s">
        <v>235</v>
      </c>
      <c r="G3" s="152" t="s">
        <v>236</v>
      </c>
      <c r="H3" s="152" t="s">
        <v>238</v>
      </c>
      <c r="I3" s="152" t="s">
        <v>239</v>
      </c>
      <c r="J3" s="152" t="s">
        <v>240</v>
      </c>
      <c r="K3" s="152" t="s">
        <v>241</v>
      </c>
      <c r="L3" s="152" t="s">
        <v>242</v>
      </c>
      <c r="M3" s="152" t="s">
        <v>243</v>
      </c>
      <c r="N3" s="152" t="s">
        <v>244</v>
      </c>
      <c r="O3" s="152" t="s">
        <v>245</v>
      </c>
      <c r="P3" s="152" t="s">
        <v>246</v>
      </c>
      <c r="Q3" s="152" t="s">
        <v>247</v>
      </c>
      <c r="R3" s="152" t="s">
        <v>248</v>
      </c>
      <c r="S3" s="152" t="s">
        <v>249</v>
      </c>
      <c r="T3" s="15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7" t="s">
        <v>3</v>
      </c>
    </row>
    <row r="4" spans="1:66">
      <c r="A4" s="29"/>
      <c r="B4" s="19"/>
      <c r="C4" s="9"/>
      <c r="D4" s="10" t="s">
        <v>288</v>
      </c>
      <c r="E4" s="11" t="s">
        <v>288</v>
      </c>
      <c r="F4" s="11" t="s">
        <v>114</v>
      </c>
      <c r="G4" s="11" t="s">
        <v>288</v>
      </c>
      <c r="H4" s="11" t="s">
        <v>289</v>
      </c>
      <c r="I4" s="11" t="s">
        <v>289</v>
      </c>
      <c r="J4" s="11" t="s">
        <v>114</v>
      </c>
      <c r="K4" s="11" t="s">
        <v>289</v>
      </c>
      <c r="L4" s="11" t="s">
        <v>288</v>
      </c>
      <c r="M4" s="11" t="s">
        <v>289</v>
      </c>
      <c r="N4" s="11" t="s">
        <v>289</v>
      </c>
      <c r="O4" s="11" t="s">
        <v>114</v>
      </c>
      <c r="P4" s="11" t="s">
        <v>289</v>
      </c>
      <c r="Q4" s="11" t="s">
        <v>289</v>
      </c>
      <c r="R4" s="11" t="s">
        <v>289</v>
      </c>
      <c r="S4" s="11" t="s">
        <v>289</v>
      </c>
      <c r="T4" s="15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7">
        <v>3</v>
      </c>
    </row>
    <row r="5" spans="1:66">
      <c r="A5" s="29"/>
      <c r="B5" s="19"/>
      <c r="C5" s="9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15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7">
        <v>3</v>
      </c>
    </row>
    <row r="6" spans="1:66">
      <c r="A6" s="29"/>
      <c r="B6" s="18">
        <v>1</v>
      </c>
      <c r="C6" s="14">
        <v>1</v>
      </c>
      <c r="D6" s="202">
        <v>0.21</v>
      </c>
      <c r="E6" s="203" t="s">
        <v>97</v>
      </c>
      <c r="F6" s="203" t="s">
        <v>105</v>
      </c>
      <c r="G6" s="203">
        <v>0.2</v>
      </c>
      <c r="H6" s="203" t="s">
        <v>290</v>
      </c>
      <c r="I6" s="203" t="s">
        <v>291</v>
      </c>
      <c r="J6" s="203" t="s">
        <v>291</v>
      </c>
      <c r="K6" s="202">
        <v>0.27</v>
      </c>
      <c r="L6" s="203">
        <v>0.1</v>
      </c>
      <c r="M6" s="211">
        <v>0.30958156000000003</v>
      </c>
      <c r="N6" s="202">
        <v>0.23</v>
      </c>
      <c r="O6" s="203" t="s">
        <v>105</v>
      </c>
      <c r="P6" s="203">
        <v>0.4</v>
      </c>
      <c r="Q6" s="202">
        <v>0.2</v>
      </c>
      <c r="R6" s="202">
        <v>0.18</v>
      </c>
      <c r="S6" s="202">
        <v>0.18</v>
      </c>
      <c r="T6" s="204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6">
        <v>1</v>
      </c>
    </row>
    <row r="7" spans="1:66">
      <c r="A7" s="29"/>
      <c r="B7" s="19">
        <v>1</v>
      </c>
      <c r="C7" s="9">
        <v>2</v>
      </c>
      <c r="D7" s="23">
        <v>0.19</v>
      </c>
      <c r="E7" s="208" t="s">
        <v>97</v>
      </c>
      <c r="F7" s="208" t="s">
        <v>105</v>
      </c>
      <c r="G7" s="208">
        <v>0.3</v>
      </c>
      <c r="H7" s="208" t="s">
        <v>290</v>
      </c>
      <c r="I7" s="208" t="s">
        <v>291</v>
      </c>
      <c r="J7" s="208" t="s">
        <v>291</v>
      </c>
      <c r="K7" s="23">
        <v>0.23</v>
      </c>
      <c r="L7" s="208">
        <v>0.1</v>
      </c>
      <c r="M7" s="208">
        <v>0.34312359999999997</v>
      </c>
      <c r="N7" s="209">
        <v>0.19</v>
      </c>
      <c r="O7" s="208" t="s">
        <v>105</v>
      </c>
      <c r="P7" s="208">
        <v>0.4</v>
      </c>
      <c r="Q7" s="23">
        <v>0.18</v>
      </c>
      <c r="R7" s="23">
        <v>0.17</v>
      </c>
      <c r="S7" s="23">
        <v>0.2</v>
      </c>
      <c r="T7" s="204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6">
        <v>20</v>
      </c>
    </row>
    <row r="8" spans="1:66">
      <c r="A8" s="29"/>
      <c r="B8" s="19">
        <v>1</v>
      </c>
      <c r="C8" s="9">
        <v>3</v>
      </c>
      <c r="D8" s="23">
        <v>0.22</v>
      </c>
      <c r="E8" s="208" t="s">
        <v>97</v>
      </c>
      <c r="F8" s="208" t="s">
        <v>105</v>
      </c>
      <c r="G8" s="208">
        <v>0.2</v>
      </c>
      <c r="H8" s="208" t="s">
        <v>290</v>
      </c>
      <c r="I8" s="208" t="s">
        <v>291</v>
      </c>
      <c r="J8" s="208" t="s">
        <v>291</v>
      </c>
      <c r="K8" s="23">
        <v>0.15</v>
      </c>
      <c r="L8" s="208">
        <v>0.2</v>
      </c>
      <c r="M8" s="208">
        <v>0.33979499999999979</v>
      </c>
      <c r="N8" s="23">
        <v>0.23</v>
      </c>
      <c r="O8" s="208" t="s">
        <v>105</v>
      </c>
      <c r="P8" s="208">
        <v>0.4</v>
      </c>
      <c r="Q8" s="23">
        <v>0.2</v>
      </c>
      <c r="R8" s="23">
        <v>0.19</v>
      </c>
      <c r="S8" s="23">
        <v>0.19</v>
      </c>
      <c r="T8" s="204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6">
        <v>16</v>
      </c>
    </row>
    <row r="9" spans="1:66">
      <c r="A9" s="29"/>
      <c r="B9" s="19">
        <v>1</v>
      </c>
      <c r="C9" s="9">
        <v>4</v>
      </c>
      <c r="D9" s="23">
        <v>0.24</v>
      </c>
      <c r="E9" s="208" t="s">
        <v>97</v>
      </c>
      <c r="F9" s="208" t="s">
        <v>105</v>
      </c>
      <c r="G9" s="208">
        <v>0.2</v>
      </c>
      <c r="H9" s="208" t="s">
        <v>290</v>
      </c>
      <c r="I9" s="208" t="s">
        <v>291</v>
      </c>
      <c r="J9" s="208" t="s">
        <v>291</v>
      </c>
      <c r="K9" s="23">
        <v>0.2</v>
      </c>
      <c r="L9" s="208">
        <v>0.2</v>
      </c>
      <c r="M9" s="208">
        <v>0.34318004000000008</v>
      </c>
      <c r="N9" s="23">
        <v>0.23</v>
      </c>
      <c r="O9" s="208" t="s">
        <v>105</v>
      </c>
      <c r="P9" s="208">
        <v>0.4</v>
      </c>
      <c r="Q9" s="23">
        <v>0.16</v>
      </c>
      <c r="R9" s="23">
        <v>0.17</v>
      </c>
      <c r="S9" s="23">
        <v>0.22</v>
      </c>
      <c r="T9" s="204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6">
        <v>0.2031111111111111</v>
      </c>
      <c r="BN9" s="27"/>
    </row>
    <row r="10" spans="1:66">
      <c r="A10" s="29"/>
      <c r="B10" s="19">
        <v>1</v>
      </c>
      <c r="C10" s="9">
        <v>5</v>
      </c>
      <c r="D10" s="23">
        <v>0.21</v>
      </c>
      <c r="E10" s="208" t="s">
        <v>97</v>
      </c>
      <c r="F10" s="208" t="s">
        <v>105</v>
      </c>
      <c r="G10" s="208">
        <v>0.2</v>
      </c>
      <c r="H10" s="208" t="s">
        <v>290</v>
      </c>
      <c r="I10" s="208" t="s">
        <v>291</v>
      </c>
      <c r="J10" s="208" t="s">
        <v>291</v>
      </c>
      <c r="K10" s="23">
        <v>0.2</v>
      </c>
      <c r="L10" s="208">
        <v>0.2</v>
      </c>
      <c r="M10" s="208">
        <v>0.34000826000000001</v>
      </c>
      <c r="N10" s="23">
        <v>0.23</v>
      </c>
      <c r="O10" s="208" t="s">
        <v>105</v>
      </c>
      <c r="P10" s="208">
        <v>0.4</v>
      </c>
      <c r="Q10" s="23">
        <v>0.2</v>
      </c>
      <c r="R10" s="23">
        <v>0.16</v>
      </c>
      <c r="S10" s="23">
        <v>0.2</v>
      </c>
      <c r="T10" s="204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6">
        <v>15</v>
      </c>
    </row>
    <row r="11" spans="1:66">
      <c r="A11" s="29"/>
      <c r="B11" s="19">
        <v>1</v>
      </c>
      <c r="C11" s="9">
        <v>6</v>
      </c>
      <c r="D11" s="23">
        <v>0.22</v>
      </c>
      <c r="E11" s="208" t="s">
        <v>97</v>
      </c>
      <c r="F11" s="208" t="s">
        <v>105</v>
      </c>
      <c r="G11" s="208">
        <v>0.3</v>
      </c>
      <c r="H11" s="208" t="s">
        <v>290</v>
      </c>
      <c r="I11" s="208" t="s">
        <v>291</v>
      </c>
      <c r="J11" s="208" t="s">
        <v>291</v>
      </c>
      <c r="K11" s="23">
        <v>0.23</v>
      </c>
      <c r="L11" s="208">
        <v>0.2</v>
      </c>
      <c r="M11" s="208">
        <v>0.34248884000000002</v>
      </c>
      <c r="N11" s="23">
        <v>0.24</v>
      </c>
      <c r="O11" s="208" t="s">
        <v>105</v>
      </c>
      <c r="P11" s="208">
        <v>0.4</v>
      </c>
      <c r="Q11" s="23">
        <v>0.18</v>
      </c>
      <c r="R11" s="23">
        <v>0.17</v>
      </c>
      <c r="S11" s="23">
        <v>0.2</v>
      </c>
      <c r="T11" s="204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56"/>
    </row>
    <row r="12" spans="1:66">
      <c r="A12" s="29"/>
      <c r="B12" s="20" t="s">
        <v>256</v>
      </c>
      <c r="C12" s="12"/>
      <c r="D12" s="210">
        <v>0.215</v>
      </c>
      <c r="E12" s="210" t="s">
        <v>651</v>
      </c>
      <c r="F12" s="210" t="s">
        <v>651</v>
      </c>
      <c r="G12" s="210">
        <v>0.23333333333333331</v>
      </c>
      <c r="H12" s="210" t="s">
        <v>651</v>
      </c>
      <c r="I12" s="210" t="s">
        <v>651</v>
      </c>
      <c r="J12" s="210" t="s">
        <v>651</v>
      </c>
      <c r="K12" s="210">
        <v>0.21333333333333335</v>
      </c>
      <c r="L12" s="210">
        <v>0.16666666666666666</v>
      </c>
      <c r="M12" s="210">
        <v>0.33636288333333336</v>
      </c>
      <c r="N12" s="210">
        <v>0.22500000000000001</v>
      </c>
      <c r="O12" s="210" t="s">
        <v>651</v>
      </c>
      <c r="P12" s="210">
        <v>0.39999999999999997</v>
      </c>
      <c r="Q12" s="210">
        <v>0.18666666666666668</v>
      </c>
      <c r="R12" s="210">
        <v>0.17333333333333334</v>
      </c>
      <c r="S12" s="210">
        <v>0.19833333333333333</v>
      </c>
      <c r="T12" s="204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56"/>
    </row>
    <row r="13" spans="1:66">
      <c r="A13" s="29"/>
      <c r="B13" s="3" t="s">
        <v>257</v>
      </c>
      <c r="C13" s="28"/>
      <c r="D13" s="23">
        <v>0.215</v>
      </c>
      <c r="E13" s="23" t="s">
        <v>651</v>
      </c>
      <c r="F13" s="23" t="s">
        <v>651</v>
      </c>
      <c r="G13" s="23">
        <v>0.2</v>
      </c>
      <c r="H13" s="23" t="s">
        <v>651</v>
      </c>
      <c r="I13" s="23" t="s">
        <v>651</v>
      </c>
      <c r="J13" s="23" t="s">
        <v>651</v>
      </c>
      <c r="K13" s="23">
        <v>0.21500000000000002</v>
      </c>
      <c r="L13" s="23">
        <v>0.2</v>
      </c>
      <c r="M13" s="23">
        <v>0.34124854999999998</v>
      </c>
      <c r="N13" s="23">
        <v>0.23</v>
      </c>
      <c r="O13" s="23" t="s">
        <v>651</v>
      </c>
      <c r="P13" s="23">
        <v>0.4</v>
      </c>
      <c r="Q13" s="23">
        <v>0.19</v>
      </c>
      <c r="R13" s="23">
        <v>0.17</v>
      </c>
      <c r="S13" s="23">
        <v>0.2</v>
      </c>
      <c r="T13" s="204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56"/>
    </row>
    <row r="14" spans="1:66">
      <c r="A14" s="29"/>
      <c r="B14" s="3" t="s">
        <v>258</v>
      </c>
      <c r="C14" s="28"/>
      <c r="D14" s="23">
        <v>1.643167672515498E-2</v>
      </c>
      <c r="E14" s="23" t="s">
        <v>651</v>
      </c>
      <c r="F14" s="23" t="s">
        <v>651</v>
      </c>
      <c r="G14" s="23">
        <v>5.1639777949432281E-2</v>
      </c>
      <c r="H14" s="23" t="s">
        <v>651</v>
      </c>
      <c r="I14" s="23" t="s">
        <v>651</v>
      </c>
      <c r="J14" s="23" t="s">
        <v>651</v>
      </c>
      <c r="K14" s="23">
        <v>4.0331955899344442E-2</v>
      </c>
      <c r="L14" s="23">
        <v>5.1639777949432281E-2</v>
      </c>
      <c r="M14" s="23">
        <v>1.3206178366860954E-2</v>
      </c>
      <c r="N14" s="23">
        <v>1.7606816861659009E-2</v>
      </c>
      <c r="O14" s="23" t="s">
        <v>651</v>
      </c>
      <c r="P14" s="23">
        <v>6.0809419444881171E-17</v>
      </c>
      <c r="Q14" s="23">
        <v>1.6329931618554526E-2</v>
      </c>
      <c r="R14" s="23">
        <v>1.0327955589886442E-2</v>
      </c>
      <c r="S14" s="23">
        <v>1.3291601358251259E-2</v>
      </c>
      <c r="T14" s="204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56"/>
    </row>
    <row r="15" spans="1:66">
      <c r="A15" s="29"/>
      <c r="B15" s="3" t="s">
        <v>86</v>
      </c>
      <c r="C15" s="28"/>
      <c r="D15" s="13">
        <v>7.6426403372813867E-2</v>
      </c>
      <c r="E15" s="13" t="s">
        <v>651</v>
      </c>
      <c r="F15" s="13" t="s">
        <v>651</v>
      </c>
      <c r="G15" s="13">
        <v>0.2213133340689955</v>
      </c>
      <c r="H15" s="13" t="s">
        <v>651</v>
      </c>
      <c r="I15" s="13" t="s">
        <v>651</v>
      </c>
      <c r="J15" s="13" t="s">
        <v>651</v>
      </c>
      <c r="K15" s="13">
        <v>0.18905604327817707</v>
      </c>
      <c r="L15" s="13">
        <v>0.30983866769659368</v>
      </c>
      <c r="M15" s="13">
        <v>3.9261699257625043E-2</v>
      </c>
      <c r="N15" s="13">
        <v>7.8252519385151154E-2</v>
      </c>
      <c r="O15" s="13" t="s">
        <v>651</v>
      </c>
      <c r="P15" s="13">
        <v>1.5202354861220294E-16</v>
      </c>
      <c r="Q15" s="13">
        <v>8.7481776527970664E-2</v>
      </c>
      <c r="R15" s="13">
        <v>5.9584359172421775E-2</v>
      </c>
      <c r="S15" s="13">
        <v>6.7016477436560973E-2</v>
      </c>
      <c r="T15" s="15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5"/>
    </row>
    <row r="16" spans="1:66">
      <c r="A16" s="29"/>
      <c r="B16" s="3" t="s">
        <v>259</v>
      </c>
      <c r="C16" s="28"/>
      <c r="D16" s="13">
        <v>5.8533916849015322E-2</v>
      </c>
      <c r="E16" s="13" t="s">
        <v>651</v>
      </c>
      <c r="F16" s="13" t="s">
        <v>651</v>
      </c>
      <c r="G16" s="13">
        <v>0.14879649890590807</v>
      </c>
      <c r="H16" s="13" t="s">
        <v>651</v>
      </c>
      <c r="I16" s="13" t="s">
        <v>651</v>
      </c>
      <c r="J16" s="13" t="s">
        <v>651</v>
      </c>
      <c r="K16" s="13">
        <v>5.0328227571116102E-2</v>
      </c>
      <c r="L16" s="13">
        <v>-0.17943107221006571</v>
      </c>
      <c r="M16" s="13">
        <v>0.65605358315098483</v>
      </c>
      <c r="N16" s="13">
        <v>0.10776805251641153</v>
      </c>
      <c r="O16" s="13" t="s">
        <v>651</v>
      </c>
      <c r="P16" s="13">
        <v>0.96936542669584247</v>
      </c>
      <c r="Q16" s="13">
        <v>-8.0962800875273411E-2</v>
      </c>
      <c r="R16" s="13">
        <v>-0.14660831509846817</v>
      </c>
      <c r="S16" s="13">
        <v>-2.3522975929978096E-2</v>
      </c>
      <c r="T16" s="15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5"/>
    </row>
    <row r="17" spans="1:65">
      <c r="A17" s="29"/>
      <c r="B17" s="45" t="s">
        <v>260</v>
      </c>
      <c r="C17" s="46"/>
      <c r="D17" s="44">
        <v>0.14000000000000001</v>
      </c>
      <c r="E17" s="44">
        <v>1.62</v>
      </c>
      <c r="F17" s="44">
        <v>2.38</v>
      </c>
      <c r="G17" s="44" t="s">
        <v>261</v>
      </c>
      <c r="H17" s="44">
        <v>0.85</v>
      </c>
      <c r="I17" s="44">
        <v>0.67</v>
      </c>
      <c r="J17" s="44">
        <v>0.67</v>
      </c>
      <c r="K17" s="44">
        <v>0.11</v>
      </c>
      <c r="L17" s="44" t="s">
        <v>261</v>
      </c>
      <c r="M17" s="44">
        <v>1.99</v>
      </c>
      <c r="N17" s="44">
        <v>0.28999999999999998</v>
      </c>
      <c r="O17" s="44">
        <v>2.38</v>
      </c>
      <c r="P17" s="44">
        <v>2.96</v>
      </c>
      <c r="Q17" s="44">
        <v>0.28999999999999998</v>
      </c>
      <c r="R17" s="44">
        <v>0.5</v>
      </c>
      <c r="S17" s="44">
        <v>0.11</v>
      </c>
      <c r="T17" s="15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5"/>
    </row>
    <row r="18" spans="1:65">
      <c r="B18" s="30" t="s">
        <v>292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BM18" s="55"/>
    </row>
    <row r="19" spans="1:65">
      <c r="BM19" s="55"/>
    </row>
    <row r="20" spans="1:65" ht="15">
      <c r="B20" s="8" t="s">
        <v>462</v>
      </c>
      <c r="BM20" s="27" t="s">
        <v>66</v>
      </c>
    </row>
    <row r="21" spans="1:65" ht="15">
      <c r="A21" s="24" t="s">
        <v>48</v>
      </c>
      <c r="B21" s="18" t="s">
        <v>110</v>
      </c>
      <c r="C21" s="15" t="s">
        <v>111</v>
      </c>
      <c r="D21" s="16" t="s">
        <v>227</v>
      </c>
      <c r="E21" s="17" t="s">
        <v>227</v>
      </c>
      <c r="F21" s="17" t="s">
        <v>227</v>
      </c>
      <c r="G21" s="17" t="s">
        <v>227</v>
      </c>
      <c r="H21" s="17" t="s">
        <v>227</v>
      </c>
      <c r="I21" s="17" t="s">
        <v>227</v>
      </c>
      <c r="J21" s="17" t="s">
        <v>227</v>
      </c>
      <c r="K21" s="17" t="s">
        <v>227</v>
      </c>
      <c r="L21" s="17" t="s">
        <v>227</v>
      </c>
      <c r="M21" s="17" t="s">
        <v>227</v>
      </c>
      <c r="N21" s="17" t="s">
        <v>227</v>
      </c>
      <c r="O21" s="17" t="s">
        <v>227</v>
      </c>
      <c r="P21" s="17" t="s">
        <v>227</v>
      </c>
      <c r="Q21" s="17" t="s">
        <v>227</v>
      </c>
      <c r="R21" s="17" t="s">
        <v>227</v>
      </c>
      <c r="S21" s="17" t="s">
        <v>227</v>
      </c>
      <c r="T21" s="17" t="s">
        <v>227</v>
      </c>
      <c r="U21" s="17" t="s">
        <v>227</v>
      </c>
      <c r="V21" s="15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7">
        <v>1</v>
      </c>
    </row>
    <row r="22" spans="1:65">
      <c r="A22" s="29"/>
      <c r="B22" s="19" t="s">
        <v>228</v>
      </c>
      <c r="C22" s="9" t="s">
        <v>228</v>
      </c>
      <c r="D22" s="151" t="s">
        <v>230</v>
      </c>
      <c r="E22" s="152" t="s">
        <v>231</v>
      </c>
      <c r="F22" s="152" t="s">
        <v>232</v>
      </c>
      <c r="G22" s="152" t="s">
        <v>235</v>
      </c>
      <c r="H22" s="152" t="s">
        <v>236</v>
      </c>
      <c r="I22" s="152" t="s">
        <v>238</v>
      </c>
      <c r="J22" s="152" t="s">
        <v>239</v>
      </c>
      <c r="K22" s="152" t="s">
        <v>240</v>
      </c>
      <c r="L22" s="152" t="s">
        <v>241</v>
      </c>
      <c r="M22" s="152" t="s">
        <v>242</v>
      </c>
      <c r="N22" s="152" t="s">
        <v>243</v>
      </c>
      <c r="O22" s="152" t="s">
        <v>244</v>
      </c>
      <c r="P22" s="152" t="s">
        <v>245</v>
      </c>
      <c r="Q22" s="152" t="s">
        <v>246</v>
      </c>
      <c r="R22" s="152" t="s">
        <v>247</v>
      </c>
      <c r="S22" s="152" t="s">
        <v>248</v>
      </c>
      <c r="T22" s="152" t="s">
        <v>249</v>
      </c>
      <c r="U22" s="152" t="s">
        <v>250</v>
      </c>
      <c r="V22" s="15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7" t="s">
        <v>1</v>
      </c>
    </row>
    <row r="23" spans="1:65">
      <c r="A23" s="29"/>
      <c r="B23" s="19"/>
      <c r="C23" s="9"/>
      <c r="D23" s="10" t="s">
        <v>114</v>
      </c>
      <c r="E23" s="11" t="s">
        <v>114</v>
      </c>
      <c r="F23" s="11" t="s">
        <v>288</v>
      </c>
      <c r="G23" s="11" t="s">
        <v>114</v>
      </c>
      <c r="H23" s="11" t="s">
        <v>114</v>
      </c>
      <c r="I23" s="11" t="s">
        <v>289</v>
      </c>
      <c r="J23" s="11" t="s">
        <v>289</v>
      </c>
      <c r="K23" s="11" t="s">
        <v>114</v>
      </c>
      <c r="L23" s="11" t="s">
        <v>289</v>
      </c>
      <c r="M23" s="11" t="s">
        <v>288</v>
      </c>
      <c r="N23" s="11" t="s">
        <v>289</v>
      </c>
      <c r="O23" s="11" t="s">
        <v>289</v>
      </c>
      <c r="P23" s="11" t="s">
        <v>114</v>
      </c>
      <c r="Q23" s="11" t="s">
        <v>289</v>
      </c>
      <c r="R23" s="11" t="s">
        <v>289</v>
      </c>
      <c r="S23" s="11" t="s">
        <v>289</v>
      </c>
      <c r="T23" s="11" t="s">
        <v>289</v>
      </c>
      <c r="U23" s="11" t="s">
        <v>114</v>
      </c>
      <c r="V23" s="15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7">
        <v>2</v>
      </c>
    </row>
    <row r="24" spans="1:65">
      <c r="A24" s="29"/>
      <c r="B24" s="19"/>
      <c r="C24" s="9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15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7">
        <v>3</v>
      </c>
    </row>
    <row r="25" spans="1:65">
      <c r="A25" s="29"/>
      <c r="B25" s="18">
        <v>1</v>
      </c>
      <c r="C25" s="14">
        <v>1</v>
      </c>
      <c r="D25" s="21">
        <v>5.0505000000000004</v>
      </c>
      <c r="E25" s="21">
        <v>5.0459200000000006</v>
      </c>
      <c r="F25" s="21">
        <v>5.472352424699797</v>
      </c>
      <c r="G25" s="21">
        <v>4.6946620000000001</v>
      </c>
      <c r="H25" s="21">
        <v>5.0500000000000007</v>
      </c>
      <c r="I25" s="21">
        <v>5.35</v>
      </c>
      <c r="J25" s="21">
        <v>5.13</v>
      </c>
      <c r="K25" s="21">
        <v>5.0999999999999996</v>
      </c>
      <c r="L25" s="21">
        <v>5.09</v>
      </c>
      <c r="M25" s="21">
        <v>4.8499999999999996</v>
      </c>
      <c r="N25" s="21">
        <v>4.7042999999999999</v>
      </c>
      <c r="O25" s="21">
        <v>4.95</v>
      </c>
      <c r="P25" s="21">
        <v>4.8825836608241797</v>
      </c>
      <c r="Q25" s="21">
        <v>5.15</v>
      </c>
      <c r="R25" s="21">
        <v>4.9800000000000004</v>
      </c>
      <c r="S25" s="21">
        <v>4.8600000000000003</v>
      </c>
      <c r="T25" s="21">
        <v>4.84</v>
      </c>
      <c r="U25" s="21">
        <v>4.8499999999999996</v>
      </c>
      <c r="V25" s="15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7">
        <v>1</v>
      </c>
    </row>
    <row r="26" spans="1:65">
      <c r="A26" s="29"/>
      <c r="B26" s="19">
        <v>1</v>
      </c>
      <c r="C26" s="9">
        <v>2</v>
      </c>
      <c r="D26" s="11">
        <v>5.1413000000000002</v>
      </c>
      <c r="E26" s="11">
        <v>4.9949899999999996</v>
      </c>
      <c r="F26" s="11">
        <v>5.3157597095241638</v>
      </c>
      <c r="G26" s="11">
        <v>4.7078497000000006</v>
      </c>
      <c r="H26" s="11">
        <v>5.0299999999999994</v>
      </c>
      <c r="I26" s="11">
        <v>5.43</v>
      </c>
      <c r="J26" s="11">
        <v>5.13</v>
      </c>
      <c r="K26" s="11">
        <v>5.12</v>
      </c>
      <c r="L26" s="11">
        <v>5</v>
      </c>
      <c r="M26" s="11">
        <v>4.9000000000000004</v>
      </c>
      <c r="N26" s="11">
        <v>4.899</v>
      </c>
      <c r="O26" s="11">
        <v>5.01</v>
      </c>
      <c r="P26" s="11">
        <v>4.9581706786122135</v>
      </c>
      <c r="Q26" s="11">
        <v>5.19</v>
      </c>
      <c r="R26" s="11">
        <v>4.95</v>
      </c>
      <c r="S26" s="11">
        <v>4.8600000000000003</v>
      </c>
      <c r="T26" s="11">
        <v>4.88</v>
      </c>
      <c r="U26" s="11">
        <v>5.01</v>
      </c>
      <c r="V26" s="15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7" t="e">
        <v>#N/A</v>
      </c>
    </row>
    <row r="27" spans="1:65">
      <c r="A27" s="29"/>
      <c r="B27" s="19">
        <v>1</v>
      </c>
      <c r="C27" s="9">
        <v>3</v>
      </c>
      <c r="D27" s="11">
        <v>5.2737999999999996</v>
      </c>
      <c r="E27" s="11">
        <v>5.0245800000000003</v>
      </c>
      <c r="F27" s="11">
        <v>5.3727164511461316</v>
      </c>
      <c r="G27" s="11">
        <v>4.7105678699999993</v>
      </c>
      <c r="H27" s="11">
        <v>5.0999999999999996</v>
      </c>
      <c r="I27" s="11">
        <v>5.41</v>
      </c>
      <c r="J27" s="11">
        <v>5.15</v>
      </c>
      <c r="K27" s="11">
        <v>5.09</v>
      </c>
      <c r="L27" s="11">
        <v>5.05</v>
      </c>
      <c r="M27" s="11">
        <v>4.91</v>
      </c>
      <c r="N27" s="11">
        <v>4.7379999999999995</v>
      </c>
      <c r="O27" s="11">
        <v>5.09</v>
      </c>
      <c r="P27" s="11">
        <v>4.9854818164554695</v>
      </c>
      <c r="Q27" s="11">
        <v>5.24</v>
      </c>
      <c r="R27" s="11">
        <v>5.01</v>
      </c>
      <c r="S27" s="11">
        <v>4.96</v>
      </c>
      <c r="T27" s="11">
        <v>4.95</v>
      </c>
      <c r="U27" s="11">
        <v>5.04</v>
      </c>
      <c r="V27" s="15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7">
        <v>16</v>
      </c>
    </row>
    <row r="28" spans="1:65">
      <c r="A28" s="29"/>
      <c r="B28" s="19">
        <v>1</v>
      </c>
      <c r="C28" s="9">
        <v>4</v>
      </c>
      <c r="D28" s="11">
        <v>5.0701000000000001</v>
      </c>
      <c r="E28" s="11">
        <v>5.0774900000000001</v>
      </c>
      <c r="F28" s="11">
        <v>5.4678010453059205</v>
      </c>
      <c r="G28" s="11">
        <v>4.6500822399999997</v>
      </c>
      <c r="H28" s="11">
        <v>4.99</v>
      </c>
      <c r="I28" s="11">
        <v>5.34</v>
      </c>
      <c r="J28" s="11">
        <v>5.14</v>
      </c>
      <c r="K28" s="11">
        <v>5.19</v>
      </c>
      <c r="L28" s="11">
        <v>5.08</v>
      </c>
      <c r="M28" s="11">
        <v>4.9800000000000004</v>
      </c>
      <c r="N28" s="11">
        <v>4.7808999999999999</v>
      </c>
      <c r="O28" s="11">
        <v>5.15</v>
      </c>
      <c r="P28" s="11">
        <v>5.0589937159377438</v>
      </c>
      <c r="Q28" s="11">
        <v>5.19</v>
      </c>
      <c r="R28" s="11">
        <v>4.92</v>
      </c>
      <c r="S28" s="11">
        <v>4.92</v>
      </c>
      <c r="T28" s="11">
        <v>4.9000000000000004</v>
      </c>
      <c r="U28" s="11">
        <v>4.96</v>
      </c>
      <c r="V28" s="15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7">
        <v>5.034170564294981</v>
      </c>
    </row>
    <row r="29" spans="1:65">
      <c r="A29" s="29"/>
      <c r="B29" s="19">
        <v>1</v>
      </c>
      <c r="C29" s="9">
        <v>5</v>
      </c>
      <c r="D29" s="11">
        <v>5.1819999999999995</v>
      </c>
      <c r="E29" s="11">
        <v>5.0326100000000009</v>
      </c>
      <c r="F29" s="11">
        <v>5.3950516880006241</v>
      </c>
      <c r="G29" s="11">
        <v>4.6230792000000003</v>
      </c>
      <c r="H29" s="11">
        <v>5.07</v>
      </c>
      <c r="I29" s="11">
        <v>5.32</v>
      </c>
      <c r="J29" s="11">
        <v>5.12</v>
      </c>
      <c r="K29" s="11">
        <v>5.14</v>
      </c>
      <c r="L29" s="11">
        <v>4.97</v>
      </c>
      <c r="M29" s="11">
        <v>4.9800000000000004</v>
      </c>
      <c r="N29" s="11">
        <v>4.8517999999999999</v>
      </c>
      <c r="O29" s="11">
        <v>5.0199999999999996</v>
      </c>
      <c r="P29" s="11">
        <v>4.9860748645995807</v>
      </c>
      <c r="Q29" s="11">
        <v>5.0599999999999996</v>
      </c>
      <c r="R29" s="11">
        <v>5.01</v>
      </c>
      <c r="S29" s="11">
        <v>4.99</v>
      </c>
      <c r="T29" s="11">
        <v>4.91</v>
      </c>
      <c r="U29" s="11">
        <v>5.03</v>
      </c>
      <c r="V29" s="15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27">
        <v>16</v>
      </c>
    </row>
    <row r="30" spans="1:65">
      <c r="A30" s="29"/>
      <c r="B30" s="19">
        <v>1</v>
      </c>
      <c r="C30" s="9">
        <v>6</v>
      </c>
      <c r="D30" s="11">
        <v>5.0826000000000002</v>
      </c>
      <c r="E30" s="11">
        <v>5.0193000000000012</v>
      </c>
      <c r="F30" s="11">
        <v>5.3485306940831521</v>
      </c>
      <c r="G30" s="11">
        <v>4.6965672500000002</v>
      </c>
      <c r="H30" s="11">
        <v>5.0299999999999994</v>
      </c>
      <c r="I30" s="11">
        <v>5.3</v>
      </c>
      <c r="J30" s="11">
        <v>5.14</v>
      </c>
      <c r="K30" s="11">
        <v>5.12</v>
      </c>
      <c r="L30" s="11">
        <v>5.04</v>
      </c>
      <c r="M30" s="11">
        <v>4.92</v>
      </c>
      <c r="N30" s="11">
        <v>4.8365</v>
      </c>
      <c r="O30" s="11">
        <v>5.0999999999999996</v>
      </c>
      <c r="P30" s="11">
        <v>4.8684059346689414</v>
      </c>
      <c r="Q30" s="11">
        <v>5.12</v>
      </c>
      <c r="R30" s="11">
        <v>4.93</v>
      </c>
      <c r="S30" s="11">
        <v>4.9800000000000004</v>
      </c>
      <c r="T30" s="11">
        <v>4.9400000000000004</v>
      </c>
      <c r="U30" s="11">
        <v>4.9800000000000004</v>
      </c>
      <c r="V30" s="15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5"/>
    </row>
    <row r="31" spans="1:65">
      <c r="A31" s="29"/>
      <c r="B31" s="20" t="s">
        <v>256</v>
      </c>
      <c r="C31" s="12"/>
      <c r="D31" s="22">
        <v>5.1333833333333327</v>
      </c>
      <c r="E31" s="22">
        <v>5.0324816666666674</v>
      </c>
      <c r="F31" s="22">
        <v>5.3953686687932985</v>
      </c>
      <c r="G31" s="22">
        <v>4.6804680433333337</v>
      </c>
      <c r="H31" s="22">
        <v>5.0450000000000008</v>
      </c>
      <c r="I31" s="22">
        <v>5.3583333333333334</v>
      </c>
      <c r="J31" s="22">
        <v>5.1350000000000007</v>
      </c>
      <c r="K31" s="22">
        <v>5.1266666666666669</v>
      </c>
      <c r="L31" s="22">
        <v>5.0383333333333331</v>
      </c>
      <c r="M31" s="22">
        <v>4.9233333333333329</v>
      </c>
      <c r="N31" s="22">
        <v>4.8017500000000002</v>
      </c>
      <c r="O31" s="22">
        <v>5.0533333333333337</v>
      </c>
      <c r="P31" s="22">
        <v>4.9566184451830217</v>
      </c>
      <c r="Q31" s="22">
        <v>5.1583333333333332</v>
      </c>
      <c r="R31" s="22">
        <v>4.9666666666666659</v>
      </c>
      <c r="S31" s="22">
        <v>4.9283333333333337</v>
      </c>
      <c r="T31" s="22">
        <v>4.9033333333333333</v>
      </c>
      <c r="U31" s="22">
        <v>4.9783333333333335</v>
      </c>
      <c r="V31" s="15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5"/>
    </row>
    <row r="32" spans="1:65">
      <c r="A32" s="29"/>
      <c r="B32" s="3" t="s">
        <v>257</v>
      </c>
      <c r="C32" s="28"/>
      <c r="D32" s="11">
        <v>5.1119500000000002</v>
      </c>
      <c r="E32" s="11">
        <v>5.028595000000001</v>
      </c>
      <c r="F32" s="11">
        <v>5.3838840695733783</v>
      </c>
      <c r="G32" s="11">
        <v>4.6956146250000002</v>
      </c>
      <c r="H32" s="11">
        <v>5.04</v>
      </c>
      <c r="I32" s="11">
        <v>5.3449999999999998</v>
      </c>
      <c r="J32" s="11">
        <v>5.1349999999999998</v>
      </c>
      <c r="K32" s="11">
        <v>5.12</v>
      </c>
      <c r="L32" s="11">
        <v>5.0449999999999999</v>
      </c>
      <c r="M32" s="11">
        <v>4.915</v>
      </c>
      <c r="N32" s="11">
        <v>4.8087</v>
      </c>
      <c r="O32" s="11">
        <v>5.0549999999999997</v>
      </c>
      <c r="P32" s="11">
        <v>4.9718262475338415</v>
      </c>
      <c r="Q32" s="11">
        <v>5.17</v>
      </c>
      <c r="R32" s="11">
        <v>4.9649999999999999</v>
      </c>
      <c r="S32" s="11">
        <v>4.9399999999999995</v>
      </c>
      <c r="T32" s="11">
        <v>4.9050000000000002</v>
      </c>
      <c r="U32" s="11">
        <v>4.9950000000000001</v>
      </c>
      <c r="V32" s="15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55"/>
    </row>
    <row r="33" spans="1:65">
      <c r="A33" s="29"/>
      <c r="B33" s="3" t="s">
        <v>258</v>
      </c>
      <c r="C33" s="28"/>
      <c r="D33" s="23">
        <v>8.4375906908705958E-2</v>
      </c>
      <c r="E33" s="23">
        <v>2.7742289319136408E-2</v>
      </c>
      <c r="F33" s="23">
        <v>6.3588605194261308E-2</v>
      </c>
      <c r="G33" s="23">
        <v>3.5589841055210465E-2</v>
      </c>
      <c r="H33" s="23">
        <v>3.781534080237807E-2</v>
      </c>
      <c r="I33" s="23">
        <v>5.1153364177409323E-2</v>
      </c>
      <c r="J33" s="23">
        <v>1.0488088481701546E-2</v>
      </c>
      <c r="K33" s="23">
        <v>3.5590260840104561E-2</v>
      </c>
      <c r="L33" s="23">
        <v>4.6224091842530242E-2</v>
      </c>
      <c r="M33" s="23">
        <v>5.0066622281383158E-2</v>
      </c>
      <c r="N33" s="23">
        <v>7.3709449869063706E-2</v>
      </c>
      <c r="O33" s="23">
        <v>7.2846871358121304E-2</v>
      </c>
      <c r="P33" s="23">
        <v>7.1339297225349402E-2</v>
      </c>
      <c r="Q33" s="23">
        <v>6.3060817205826764E-2</v>
      </c>
      <c r="R33" s="23">
        <v>3.9327683210006993E-2</v>
      </c>
      <c r="S33" s="23">
        <v>5.8109092805400629E-2</v>
      </c>
      <c r="T33" s="23">
        <v>4.0331955899344636E-2</v>
      </c>
      <c r="U33" s="23">
        <v>6.9689788826388974E-2</v>
      </c>
      <c r="V33" s="204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56"/>
    </row>
    <row r="34" spans="1:65">
      <c r="A34" s="29"/>
      <c r="B34" s="3" t="s">
        <v>86</v>
      </c>
      <c r="C34" s="28"/>
      <c r="D34" s="13">
        <v>1.6436704884440601E-2</v>
      </c>
      <c r="E34" s="13">
        <v>5.5126458786509385E-3</v>
      </c>
      <c r="F34" s="13">
        <v>1.1785775745419677E-2</v>
      </c>
      <c r="G34" s="13">
        <v>7.6039064310893375E-3</v>
      </c>
      <c r="H34" s="13">
        <v>7.4956076912543234E-3</v>
      </c>
      <c r="I34" s="13">
        <v>9.5465065338866551E-3</v>
      </c>
      <c r="J34" s="13">
        <v>2.0424709798834558E-3</v>
      </c>
      <c r="K34" s="13">
        <v>6.9421835188760517E-3</v>
      </c>
      <c r="L34" s="13">
        <v>9.1744806832676634E-3</v>
      </c>
      <c r="M34" s="13">
        <v>1.0169253002312084E-2</v>
      </c>
      <c r="N34" s="13">
        <v>1.5350538838769971E-2</v>
      </c>
      <c r="O34" s="13">
        <v>1.4415607788546432E-2</v>
      </c>
      <c r="P34" s="13">
        <v>1.4392735292077786E-2</v>
      </c>
      <c r="Q34" s="13">
        <v>1.2225037261226514E-2</v>
      </c>
      <c r="R34" s="13">
        <v>7.9183254785248989E-3</v>
      </c>
      <c r="S34" s="13">
        <v>1.1790820318985585E-2</v>
      </c>
      <c r="T34" s="13">
        <v>8.2254158870179415E-3</v>
      </c>
      <c r="U34" s="13">
        <v>1.3998618445207025E-2</v>
      </c>
      <c r="V34" s="15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5"/>
    </row>
    <row r="35" spans="1:65">
      <c r="A35" s="29"/>
      <c r="B35" s="3" t="s">
        <v>259</v>
      </c>
      <c r="C35" s="28"/>
      <c r="D35" s="13">
        <v>1.9707868013456142E-2</v>
      </c>
      <c r="E35" s="13">
        <v>-3.3548677120565085E-4</v>
      </c>
      <c r="F35" s="13">
        <v>7.1749278234656266E-2</v>
      </c>
      <c r="G35" s="13">
        <v>-7.0260337118947414E-2</v>
      </c>
      <c r="H35" s="13">
        <v>2.151185695182356E-3</v>
      </c>
      <c r="I35" s="13">
        <v>6.4392488275524018E-2</v>
      </c>
      <c r="J35" s="13">
        <v>2.0029006649110226E-2</v>
      </c>
      <c r="K35" s="13">
        <v>1.8373652857079925E-2</v>
      </c>
      <c r="L35" s="13">
        <v>8.2690266155793779E-4</v>
      </c>
      <c r="M35" s="13">
        <v>-2.2016979668461167E-2</v>
      </c>
      <c r="N35" s="13">
        <v>-4.6168591494184064E-2</v>
      </c>
      <c r="O35" s="13">
        <v>3.8065394872126568E-3</v>
      </c>
      <c r="P35" s="13">
        <v>-1.5405143334236704E-2</v>
      </c>
      <c r="Q35" s="13">
        <v>2.4663997266795246E-2</v>
      </c>
      <c r="R35" s="13">
        <v>-1.3409139949903337E-2</v>
      </c>
      <c r="S35" s="13">
        <v>-2.1023767393242743E-2</v>
      </c>
      <c r="T35" s="13">
        <v>-2.5989828769333867E-2</v>
      </c>
      <c r="U35" s="13">
        <v>-1.1091644641060605E-2</v>
      </c>
      <c r="V35" s="15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5"/>
    </row>
    <row r="36" spans="1:65">
      <c r="A36" s="29"/>
      <c r="B36" s="45" t="s">
        <v>260</v>
      </c>
      <c r="C36" s="46"/>
      <c r="D36" s="44">
        <v>0.67</v>
      </c>
      <c r="E36" s="44">
        <v>0.02</v>
      </c>
      <c r="F36" s="44">
        <v>2.46</v>
      </c>
      <c r="G36" s="44">
        <v>2.42</v>
      </c>
      <c r="H36" s="44">
        <v>7.0000000000000007E-2</v>
      </c>
      <c r="I36" s="44">
        <v>2.2000000000000002</v>
      </c>
      <c r="J36" s="44">
        <v>0.68</v>
      </c>
      <c r="K36" s="44">
        <v>0.62</v>
      </c>
      <c r="L36" s="44">
        <v>0.02</v>
      </c>
      <c r="M36" s="44">
        <v>0.77</v>
      </c>
      <c r="N36" s="44">
        <v>1.59</v>
      </c>
      <c r="O36" s="44">
        <v>0.12</v>
      </c>
      <c r="P36" s="44">
        <v>0.54</v>
      </c>
      <c r="Q36" s="44">
        <v>0.84</v>
      </c>
      <c r="R36" s="44">
        <v>0.47</v>
      </c>
      <c r="S36" s="44">
        <v>0.73</v>
      </c>
      <c r="T36" s="44">
        <v>0.9</v>
      </c>
      <c r="U36" s="44">
        <v>0.39</v>
      </c>
      <c r="V36" s="15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55"/>
    </row>
    <row r="37" spans="1:65">
      <c r="B37" s="3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BM37" s="55"/>
    </row>
    <row r="38" spans="1:65" ht="15">
      <c r="B38" s="8" t="s">
        <v>463</v>
      </c>
      <c r="BM38" s="27" t="s">
        <v>66</v>
      </c>
    </row>
    <row r="39" spans="1:65" ht="15">
      <c r="A39" s="24" t="s">
        <v>7</v>
      </c>
      <c r="B39" s="18" t="s">
        <v>110</v>
      </c>
      <c r="C39" s="15" t="s">
        <v>111</v>
      </c>
      <c r="D39" s="16" t="s">
        <v>227</v>
      </c>
      <c r="E39" s="17" t="s">
        <v>227</v>
      </c>
      <c r="F39" s="17" t="s">
        <v>227</v>
      </c>
      <c r="G39" s="17" t="s">
        <v>227</v>
      </c>
      <c r="H39" s="17" t="s">
        <v>227</v>
      </c>
      <c r="I39" s="17" t="s">
        <v>227</v>
      </c>
      <c r="J39" s="17" t="s">
        <v>227</v>
      </c>
      <c r="K39" s="17" t="s">
        <v>227</v>
      </c>
      <c r="L39" s="17" t="s">
        <v>227</v>
      </c>
      <c r="M39" s="17" t="s">
        <v>227</v>
      </c>
      <c r="N39" s="17" t="s">
        <v>227</v>
      </c>
      <c r="O39" s="17" t="s">
        <v>227</v>
      </c>
      <c r="P39" s="17" t="s">
        <v>227</v>
      </c>
      <c r="Q39" s="17" t="s">
        <v>227</v>
      </c>
      <c r="R39" s="17" t="s">
        <v>227</v>
      </c>
      <c r="S39" s="17" t="s">
        <v>227</v>
      </c>
      <c r="T39" s="17" t="s">
        <v>227</v>
      </c>
      <c r="U39" s="15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7">
        <v>1</v>
      </c>
    </row>
    <row r="40" spans="1:65">
      <c r="A40" s="29"/>
      <c r="B40" s="19" t="s">
        <v>228</v>
      </c>
      <c r="C40" s="9" t="s">
        <v>228</v>
      </c>
      <c r="D40" s="151" t="s">
        <v>230</v>
      </c>
      <c r="E40" s="152" t="s">
        <v>232</v>
      </c>
      <c r="F40" s="152" t="s">
        <v>235</v>
      </c>
      <c r="G40" s="152" t="s">
        <v>236</v>
      </c>
      <c r="H40" s="152" t="s">
        <v>238</v>
      </c>
      <c r="I40" s="152" t="s">
        <v>239</v>
      </c>
      <c r="J40" s="152" t="s">
        <v>240</v>
      </c>
      <c r="K40" s="152" t="s">
        <v>241</v>
      </c>
      <c r="L40" s="152" t="s">
        <v>242</v>
      </c>
      <c r="M40" s="152" t="s">
        <v>243</v>
      </c>
      <c r="N40" s="152" t="s">
        <v>244</v>
      </c>
      <c r="O40" s="152" t="s">
        <v>245</v>
      </c>
      <c r="P40" s="152" t="s">
        <v>246</v>
      </c>
      <c r="Q40" s="152" t="s">
        <v>247</v>
      </c>
      <c r="R40" s="152" t="s">
        <v>248</v>
      </c>
      <c r="S40" s="152" t="s">
        <v>249</v>
      </c>
      <c r="T40" s="152" t="s">
        <v>250</v>
      </c>
      <c r="U40" s="15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7" t="s">
        <v>3</v>
      </c>
    </row>
    <row r="41" spans="1:65">
      <c r="A41" s="29"/>
      <c r="B41" s="19"/>
      <c r="C41" s="9"/>
      <c r="D41" s="10" t="s">
        <v>288</v>
      </c>
      <c r="E41" s="11" t="s">
        <v>288</v>
      </c>
      <c r="F41" s="11" t="s">
        <v>114</v>
      </c>
      <c r="G41" s="11" t="s">
        <v>288</v>
      </c>
      <c r="H41" s="11" t="s">
        <v>289</v>
      </c>
      <c r="I41" s="11" t="s">
        <v>288</v>
      </c>
      <c r="J41" s="11" t="s">
        <v>114</v>
      </c>
      <c r="K41" s="11" t="s">
        <v>289</v>
      </c>
      <c r="L41" s="11" t="s">
        <v>288</v>
      </c>
      <c r="M41" s="11" t="s">
        <v>289</v>
      </c>
      <c r="N41" s="11" t="s">
        <v>289</v>
      </c>
      <c r="O41" s="11" t="s">
        <v>114</v>
      </c>
      <c r="P41" s="11" t="s">
        <v>289</v>
      </c>
      <c r="Q41" s="11" t="s">
        <v>289</v>
      </c>
      <c r="R41" s="11" t="s">
        <v>289</v>
      </c>
      <c r="S41" s="11" t="s">
        <v>289</v>
      </c>
      <c r="T41" s="11" t="s">
        <v>288</v>
      </c>
      <c r="U41" s="15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7">
        <v>1</v>
      </c>
    </row>
    <row r="42" spans="1:65">
      <c r="A42" s="29"/>
      <c r="B42" s="19"/>
      <c r="C42" s="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15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27">
        <v>2</v>
      </c>
    </row>
    <row r="43" spans="1:65">
      <c r="A43" s="29"/>
      <c r="B43" s="18">
        <v>1</v>
      </c>
      <c r="C43" s="14">
        <v>1</v>
      </c>
      <c r="D43" s="212">
        <v>16.2</v>
      </c>
      <c r="E43" s="213">
        <v>21.47196036658147</v>
      </c>
      <c r="F43" s="213">
        <v>122.2246</v>
      </c>
      <c r="G43" s="213">
        <v>17</v>
      </c>
      <c r="H43" s="213">
        <v>8.9</v>
      </c>
      <c r="I43" s="212">
        <v>12.6</v>
      </c>
      <c r="J43" s="212">
        <v>13.4</v>
      </c>
      <c r="K43" s="212">
        <v>16.8</v>
      </c>
      <c r="L43" s="213">
        <v>15</v>
      </c>
      <c r="M43" s="214">
        <v>8.8712</v>
      </c>
      <c r="N43" s="212">
        <v>13.7</v>
      </c>
      <c r="O43" s="212">
        <v>14.631400749908154</v>
      </c>
      <c r="P43" s="212">
        <v>14.7</v>
      </c>
      <c r="Q43" s="212">
        <v>15.7</v>
      </c>
      <c r="R43" s="212">
        <v>16.600000000000001</v>
      </c>
      <c r="S43" s="212">
        <v>16.2</v>
      </c>
      <c r="T43" s="213">
        <v>15</v>
      </c>
      <c r="U43" s="215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7">
        <v>1</v>
      </c>
    </row>
    <row r="44" spans="1:65">
      <c r="A44" s="29"/>
      <c r="B44" s="19">
        <v>1</v>
      </c>
      <c r="C44" s="9">
        <v>2</v>
      </c>
      <c r="D44" s="218">
        <v>15.5</v>
      </c>
      <c r="E44" s="219">
        <v>21.379521514303711</v>
      </c>
      <c r="F44" s="219">
        <v>69.521900000000002</v>
      </c>
      <c r="G44" s="219">
        <v>17</v>
      </c>
      <c r="H44" s="219">
        <v>8.6</v>
      </c>
      <c r="I44" s="218">
        <v>13.1</v>
      </c>
      <c r="J44" s="218">
        <v>14.17</v>
      </c>
      <c r="K44" s="218">
        <v>15.5</v>
      </c>
      <c r="L44" s="219">
        <v>14</v>
      </c>
      <c r="M44" s="219">
        <v>8.6643000000000008</v>
      </c>
      <c r="N44" s="218">
        <v>13.4</v>
      </c>
      <c r="O44" s="218">
        <v>13.969469167434484</v>
      </c>
      <c r="P44" s="218">
        <v>15.2</v>
      </c>
      <c r="Q44" s="218">
        <v>15.2</v>
      </c>
      <c r="R44" s="218">
        <v>17</v>
      </c>
      <c r="S44" s="218">
        <v>15.400000000000002</v>
      </c>
      <c r="T44" s="219">
        <v>14</v>
      </c>
      <c r="U44" s="215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7">
        <v>21</v>
      </c>
    </row>
    <row r="45" spans="1:65">
      <c r="A45" s="29"/>
      <c r="B45" s="19">
        <v>1</v>
      </c>
      <c r="C45" s="9">
        <v>3</v>
      </c>
      <c r="D45" s="218">
        <v>16.3</v>
      </c>
      <c r="E45" s="219">
        <v>21.336500956037174</v>
      </c>
      <c r="F45" s="219">
        <v>77.129000000000005</v>
      </c>
      <c r="G45" s="219">
        <v>16</v>
      </c>
      <c r="H45" s="219">
        <v>7.9</v>
      </c>
      <c r="I45" s="218">
        <v>13.1</v>
      </c>
      <c r="J45" s="218">
        <v>13.676666666666668</v>
      </c>
      <c r="K45" s="218">
        <v>15.8</v>
      </c>
      <c r="L45" s="219">
        <v>14</v>
      </c>
      <c r="M45" s="219">
        <v>8.6057000000000006</v>
      </c>
      <c r="N45" s="218">
        <v>14.5</v>
      </c>
      <c r="O45" s="218">
        <v>14.297565089714981</v>
      </c>
      <c r="P45" s="218">
        <v>15.2</v>
      </c>
      <c r="Q45" s="218">
        <v>15.6</v>
      </c>
      <c r="R45" s="218">
        <v>17.3</v>
      </c>
      <c r="S45" s="218">
        <v>15.8</v>
      </c>
      <c r="T45" s="219">
        <v>14</v>
      </c>
      <c r="U45" s="215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7">
        <v>16</v>
      </c>
    </row>
    <row r="46" spans="1:65">
      <c r="A46" s="29"/>
      <c r="B46" s="19">
        <v>1</v>
      </c>
      <c r="C46" s="9">
        <v>4</v>
      </c>
      <c r="D46" s="218">
        <v>16.100000000000001</v>
      </c>
      <c r="E46" s="219">
        <v>21.73591310230794</v>
      </c>
      <c r="F46" s="219">
        <v>98.517399999999995</v>
      </c>
      <c r="G46" s="219">
        <v>17</v>
      </c>
      <c r="H46" s="219">
        <v>9.1</v>
      </c>
      <c r="I46" s="218">
        <v>12.2</v>
      </c>
      <c r="J46" s="218">
        <v>13.62</v>
      </c>
      <c r="K46" s="218">
        <v>16.899999999999999</v>
      </c>
      <c r="L46" s="219">
        <v>15</v>
      </c>
      <c r="M46" s="219">
        <v>8.6137999999999995</v>
      </c>
      <c r="N46" s="218">
        <v>14.6</v>
      </c>
      <c r="O46" s="218">
        <v>14.366969211004841</v>
      </c>
      <c r="P46" s="218">
        <v>14.8</v>
      </c>
      <c r="Q46" s="218">
        <v>14.9</v>
      </c>
      <c r="R46" s="218">
        <v>16.5</v>
      </c>
      <c r="S46" s="218">
        <v>16</v>
      </c>
      <c r="T46" s="219">
        <v>15</v>
      </c>
      <c r="U46" s="215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7">
        <v>15.023012033960629</v>
      </c>
    </row>
    <row r="47" spans="1:65">
      <c r="A47" s="29"/>
      <c r="B47" s="19">
        <v>1</v>
      </c>
      <c r="C47" s="9">
        <v>5</v>
      </c>
      <c r="D47" s="218">
        <v>15.8</v>
      </c>
      <c r="E47" s="219">
        <v>21.158337940525929</v>
      </c>
      <c r="F47" s="219">
        <v>169.0095</v>
      </c>
      <c r="G47" s="219">
        <v>16</v>
      </c>
      <c r="H47" s="220">
        <v>10.9</v>
      </c>
      <c r="I47" s="218">
        <v>12.2</v>
      </c>
      <c r="J47" s="218">
        <v>14.069999999999999</v>
      </c>
      <c r="K47" s="218">
        <v>16.3</v>
      </c>
      <c r="L47" s="219">
        <v>16</v>
      </c>
      <c r="M47" s="219">
        <v>8.5252999999999997</v>
      </c>
      <c r="N47" s="218">
        <v>14.2</v>
      </c>
      <c r="O47" s="218">
        <v>14.786051405824031</v>
      </c>
      <c r="P47" s="218">
        <v>14.7</v>
      </c>
      <c r="Q47" s="218">
        <v>15.299999999999999</v>
      </c>
      <c r="R47" s="218">
        <v>17</v>
      </c>
      <c r="S47" s="218">
        <v>14.6</v>
      </c>
      <c r="T47" s="219">
        <v>15</v>
      </c>
      <c r="U47" s="215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7">
        <v>17</v>
      </c>
    </row>
    <row r="48" spans="1:65">
      <c r="A48" s="29"/>
      <c r="B48" s="19">
        <v>1</v>
      </c>
      <c r="C48" s="9">
        <v>6</v>
      </c>
      <c r="D48" s="218">
        <v>16.7</v>
      </c>
      <c r="E48" s="219">
        <v>21.11141639811391</v>
      </c>
      <c r="F48" s="219">
        <v>83.114099999999993</v>
      </c>
      <c r="G48" s="219">
        <v>16</v>
      </c>
      <c r="H48" s="219">
        <v>8.5</v>
      </c>
      <c r="I48" s="218">
        <v>12.9</v>
      </c>
      <c r="J48" s="218">
        <v>13.973333333333334</v>
      </c>
      <c r="K48" s="218">
        <v>16</v>
      </c>
      <c r="L48" s="219">
        <v>14</v>
      </c>
      <c r="M48" s="219">
        <v>8.5771999999999995</v>
      </c>
      <c r="N48" s="218">
        <v>15.6</v>
      </c>
      <c r="O48" s="218">
        <v>14.719266413751281</v>
      </c>
      <c r="P48" s="218">
        <v>14.8</v>
      </c>
      <c r="Q48" s="218">
        <v>14.7</v>
      </c>
      <c r="R48" s="218">
        <v>17</v>
      </c>
      <c r="S48" s="218">
        <v>15.5</v>
      </c>
      <c r="T48" s="219">
        <v>14</v>
      </c>
      <c r="U48" s="215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21"/>
    </row>
    <row r="49" spans="1:65">
      <c r="A49" s="29"/>
      <c r="B49" s="20" t="s">
        <v>256</v>
      </c>
      <c r="C49" s="12"/>
      <c r="D49" s="222">
        <v>16.099999999999998</v>
      </c>
      <c r="E49" s="222">
        <v>21.365608379645025</v>
      </c>
      <c r="F49" s="222">
        <v>103.25274999999999</v>
      </c>
      <c r="G49" s="222">
        <v>16.5</v>
      </c>
      <c r="H49" s="222">
        <v>8.9833333333333325</v>
      </c>
      <c r="I49" s="222">
        <v>12.683333333333335</v>
      </c>
      <c r="J49" s="222">
        <v>13.818333333333333</v>
      </c>
      <c r="K49" s="222">
        <v>16.216666666666665</v>
      </c>
      <c r="L49" s="222">
        <v>14.666666666666666</v>
      </c>
      <c r="M49" s="222">
        <v>8.6429166666666664</v>
      </c>
      <c r="N49" s="222">
        <v>14.333333333333334</v>
      </c>
      <c r="O49" s="222">
        <v>14.461787006272964</v>
      </c>
      <c r="P49" s="222">
        <v>14.899999999999999</v>
      </c>
      <c r="Q49" s="222">
        <v>15.233333333333334</v>
      </c>
      <c r="R49" s="222">
        <v>16.900000000000002</v>
      </c>
      <c r="S49" s="222">
        <v>15.583333333333334</v>
      </c>
      <c r="T49" s="222">
        <v>14.5</v>
      </c>
      <c r="U49" s="215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21"/>
    </row>
    <row r="50" spans="1:65">
      <c r="A50" s="29"/>
      <c r="B50" s="3" t="s">
        <v>257</v>
      </c>
      <c r="C50" s="28"/>
      <c r="D50" s="218">
        <v>16.149999999999999</v>
      </c>
      <c r="E50" s="218">
        <v>21.358011235170444</v>
      </c>
      <c r="F50" s="218">
        <v>90.815749999999994</v>
      </c>
      <c r="G50" s="218">
        <v>16.5</v>
      </c>
      <c r="H50" s="218">
        <v>8.75</v>
      </c>
      <c r="I50" s="218">
        <v>12.75</v>
      </c>
      <c r="J50" s="218">
        <v>13.825000000000001</v>
      </c>
      <c r="K50" s="218">
        <v>16.149999999999999</v>
      </c>
      <c r="L50" s="218">
        <v>14.5</v>
      </c>
      <c r="M50" s="218">
        <v>8.60975</v>
      </c>
      <c r="N50" s="218">
        <v>14.35</v>
      </c>
      <c r="O50" s="218">
        <v>14.499184980456498</v>
      </c>
      <c r="P50" s="218">
        <v>14.8</v>
      </c>
      <c r="Q50" s="218">
        <v>15.25</v>
      </c>
      <c r="R50" s="218">
        <v>17</v>
      </c>
      <c r="S50" s="218">
        <v>15.65</v>
      </c>
      <c r="T50" s="218">
        <v>14.5</v>
      </c>
      <c r="U50" s="215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6"/>
      <c r="BJ50" s="216"/>
      <c r="BK50" s="216"/>
      <c r="BL50" s="216"/>
      <c r="BM50" s="221"/>
    </row>
    <row r="51" spans="1:65">
      <c r="A51" s="29"/>
      <c r="B51" s="3" t="s">
        <v>258</v>
      </c>
      <c r="C51" s="28"/>
      <c r="D51" s="23">
        <v>0.41472882706655412</v>
      </c>
      <c r="E51" s="23">
        <v>0.22673850514821847</v>
      </c>
      <c r="F51" s="23">
        <v>37.234635978387175</v>
      </c>
      <c r="G51" s="23">
        <v>0.54772255750516607</v>
      </c>
      <c r="H51" s="23">
        <v>1.0245324136730214</v>
      </c>
      <c r="I51" s="23">
        <v>0.41673332800085339</v>
      </c>
      <c r="J51" s="23">
        <v>0.29847575743731292</v>
      </c>
      <c r="K51" s="23">
        <v>0.55647701360134039</v>
      </c>
      <c r="L51" s="23">
        <v>0.81649658092772603</v>
      </c>
      <c r="M51" s="23">
        <v>0.12079383124425974</v>
      </c>
      <c r="N51" s="23">
        <v>0.77373552759755493</v>
      </c>
      <c r="O51" s="23">
        <v>0.30936967360671269</v>
      </c>
      <c r="P51" s="23">
        <v>0.2366431913239844</v>
      </c>
      <c r="Q51" s="23">
        <v>0.38815804341359017</v>
      </c>
      <c r="R51" s="23">
        <v>0.29664793948382639</v>
      </c>
      <c r="S51" s="23">
        <v>0.56715665090578504</v>
      </c>
      <c r="T51" s="23">
        <v>0.54772255750516607</v>
      </c>
      <c r="U51" s="15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5"/>
    </row>
    <row r="52" spans="1:65">
      <c r="A52" s="29"/>
      <c r="B52" s="3" t="s">
        <v>86</v>
      </c>
      <c r="C52" s="28"/>
      <c r="D52" s="13">
        <v>2.5759554476183489E-2</v>
      </c>
      <c r="E52" s="13">
        <v>1.0612312138241372E-2</v>
      </c>
      <c r="F52" s="13">
        <v>0.36061640952310886</v>
      </c>
      <c r="G52" s="13">
        <v>3.3195306515464609E-2</v>
      </c>
      <c r="H52" s="13">
        <v>0.11404813510274822</v>
      </c>
      <c r="I52" s="13">
        <v>3.2856766990868855E-2</v>
      </c>
      <c r="J52" s="13">
        <v>2.1599982446313806E-2</v>
      </c>
      <c r="K52" s="13">
        <v>3.4315129307379677E-2</v>
      </c>
      <c r="L52" s="13">
        <v>5.5670221426890411E-2</v>
      </c>
      <c r="M52" s="13">
        <v>1.3976049510014145E-2</v>
      </c>
      <c r="N52" s="13">
        <v>5.3981548437038715E-2</v>
      </c>
      <c r="O52" s="13">
        <v>2.1392216153682812E-2</v>
      </c>
      <c r="P52" s="13">
        <v>1.5882093377448617E-2</v>
      </c>
      <c r="Q52" s="13">
        <v>2.5480834359754276E-2</v>
      </c>
      <c r="R52" s="13">
        <v>1.7553132513835879E-2</v>
      </c>
      <c r="S52" s="13">
        <v>3.6395079202510269E-2</v>
      </c>
      <c r="T52" s="13">
        <v>3.77739694831149E-2</v>
      </c>
      <c r="U52" s="15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5"/>
    </row>
    <row r="53" spans="1:65">
      <c r="A53" s="29"/>
      <c r="B53" s="3" t="s">
        <v>259</v>
      </c>
      <c r="C53" s="28"/>
      <c r="D53" s="13">
        <v>7.1689216756583685E-2</v>
      </c>
      <c r="E53" s="13">
        <v>0.42219205651612923</v>
      </c>
      <c r="F53" s="13">
        <v>5.8729725947492764</v>
      </c>
      <c r="G53" s="13">
        <v>9.8315035806436857E-2</v>
      </c>
      <c r="H53" s="13">
        <v>-0.40202848050538442</v>
      </c>
      <c r="I53" s="13">
        <v>-0.15573965429424386</v>
      </c>
      <c r="J53" s="13">
        <v>-8.0188892740286066E-2</v>
      </c>
      <c r="K53" s="13">
        <v>7.9455080646124054E-2</v>
      </c>
      <c r="L53" s="13">
        <v>-2.3719968172056238E-2</v>
      </c>
      <c r="M53" s="13">
        <v>-0.42468816192593639</v>
      </c>
      <c r="N53" s="13">
        <v>-4.5908150713600326E-2</v>
      </c>
      <c r="O53" s="13">
        <v>-3.7357690083651307E-2</v>
      </c>
      <c r="P53" s="13">
        <v>-8.1882403929752767E-3</v>
      </c>
      <c r="Q53" s="13">
        <v>1.3999942148569033E-2</v>
      </c>
      <c r="R53" s="13">
        <v>0.12494085485629003</v>
      </c>
      <c r="S53" s="13">
        <v>3.7297533817190365E-2</v>
      </c>
      <c r="T53" s="13">
        <v>-3.4814059442828227E-2</v>
      </c>
      <c r="U53" s="15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5"/>
    </row>
    <row r="54" spans="1:65">
      <c r="A54" s="29"/>
      <c r="B54" s="45" t="s">
        <v>260</v>
      </c>
      <c r="C54" s="46"/>
      <c r="D54" s="44">
        <v>0.57999999999999996</v>
      </c>
      <c r="E54" s="44">
        <v>3.54</v>
      </c>
      <c r="F54" s="44">
        <v>49.59</v>
      </c>
      <c r="G54" s="44" t="s">
        <v>261</v>
      </c>
      <c r="H54" s="44">
        <v>3.42</v>
      </c>
      <c r="I54" s="44">
        <v>1.34</v>
      </c>
      <c r="J54" s="44">
        <v>0.7</v>
      </c>
      <c r="K54" s="44">
        <v>0.65</v>
      </c>
      <c r="L54" s="44" t="s">
        <v>261</v>
      </c>
      <c r="M54" s="44">
        <v>3.61</v>
      </c>
      <c r="N54" s="44">
        <v>0.41</v>
      </c>
      <c r="O54" s="44">
        <v>0.34</v>
      </c>
      <c r="P54" s="44">
        <v>0.09</v>
      </c>
      <c r="Q54" s="44">
        <v>0.09</v>
      </c>
      <c r="R54" s="44">
        <v>1.03</v>
      </c>
      <c r="S54" s="44">
        <v>0.28999999999999998</v>
      </c>
      <c r="T54" s="44" t="s">
        <v>261</v>
      </c>
      <c r="U54" s="15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55"/>
    </row>
    <row r="55" spans="1:65">
      <c r="B55" s="30" t="s">
        <v>293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BM55" s="55"/>
    </row>
    <row r="56" spans="1:65">
      <c r="BM56" s="55"/>
    </row>
    <row r="57" spans="1:65" ht="15">
      <c r="B57" s="8" t="s">
        <v>464</v>
      </c>
      <c r="BM57" s="27" t="s">
        <v>66</v>
      </c>
    </row>
    <row r="58" spans="1:65" ht="15">
      <c r="A58" s="24" t="s">
        <v>10</v>
      </c>
      <c r="B58" s="18" t="s">
        <v>110</v>
      </c>
      <c r="C58" s="15" t="s">
        <v>111</v>
      </c>
      <c r="D58" s="16" t="s">
        <v>227</v>
      </c>
      <c r="E58" s="17" t="s">
        <v>227</v>
      </c>
      <c r="F58" s="17" t="s">
        <v>227</v>
      </c>
      <c r="G58" s="17" t="s">
        <v>227</v>
      </c>
      <c r="H58" s="17" t="s">
        <v>227</v>
      </c>
      <c r="I58" s="17" t="s">
        <v>227</v>
      </c>
      <c r="J58" s="17" t="s">
        <v>227</v>
      </c>
      <c r="K58" s="17" t="s">
        <v>227</v>
      </c>
      <c r="L58" s="17" t="s">
        <v>227</v>
      </c>
      <c r="M58" s="17" t="s">
        <v>227</v>
      </c>
      <c r="N58" s="17" t="s">
        <v>227</v>
      </c>
      <c r="O58" s="17" t="s">
        <v>227</v>
      </c>
      <c r="P58" s="17" t="s">
        <v>227</v>
      </c>
      <c r="Q58" s="17" t="s">
        <v>227</v>
      </c>
      <c r="R58" s="17" t="s">
        <v>227</v>
      </c>
      <c r="S58" s="17" t="s">
        <v>227</v>
      </c>
      <c r="T58" s="17" t="s">
        <v>227</v>
      </c>
      <c r="U58" s="17" t="s">
        <v>227</v>
      </c>
      <c r="V58" s="15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7">
        <v>1</v>
      </c>
    </row>
    <row r="59" spans="1:65">
      <c r="A59" s="29"/>
      <c r="B59" s="19" t="s">
        <v>228</v>
      </c>
      <c r="C59" s="9" t="s">
        <v>228</v>
      </c>
      <c r="D59" s="151" t="s">
        <v>230</v>
      </c>
      <c r="E59" s="152" t="s">
        <v>231</v>
      </c>
      <c r="F59" s="152" t="s">
        <v>232</v>
      </c>
      <c r="G59" s="152" t="s">
        <v>235</v>
      </c>
      <c r="H59" s="152" t="s">
        <v>236</v>
      </c>
      <c r="I59" s="152" t="s">
        <v>238</v>
      </c>
      <c r="J59" s="152" t="s">
        <v>239</v>
      </c>
      <c r="K59" s="152" t="s">
        <v>240</v>
      </c>
      <c r="L59" s="152" t="s">
        <v>241</v>
      </c>
      <c r="M59" s="152" t="s">
        <v>242</v>
      </c>
      <c r="N59" s="152" t="s">
        <v>243</v>
      </c>
      <c r="O59" s="152" t="s">
        <v>244</v>
      </c>
      <c r="P59" s="152" t="s">
        <v>245</v>
      </c>
      <c r="Q59" s="152" t="s">
        <v>246</v>
      </c>
      <c r="R59" s="152" t="s">
        <v>247</v>
      </c>
      <c r="S59" s="152" t="s">
        <v>248</v>
      </c>
      <c r="T59" s="152" t="s">
        <v>249</v>
      </c>
      <c r="U59" s="152" t="s">
        <v>250</v>
      </c>
      <c r="V59" s="15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7" t="s">
        <v>3</v>
      </c>
    </row>
    <row r="60" spans="1:65">
      <c r="A60" s="29"/>
      <c r="B60" s="19"/>
      <c r="C60" s="9"/>
      <c r="D60" s="10" t="s">
        <v>288</v>
      </c>
      <c r="E60" s="11" t="s">
        <v>114</v>
      </c>
      <c r="F60" s="11" t="s">
        <v>288</v>
      </c>
      <c r="G60" s="11" t="s">
        <v>114</v>
      </c>
      <c r="H60" s="11" t="s">
        <v>288</v>
      </c>
      <c r="I60" s="11" t="s">
        <v>289</v>
      </c>
      <c r="J60" s="11" t="s">
        <v>288</v>
      </c>
      <c r="K60" s="11" t="s">
        <v>114</v>
      </c>
      <c r="L60" s="11" t="s">
        <v>289</v>
      </c>
      <c r="M60" s="11" t="s">
        <v>288</v>
      </c>
      <c r="N60" s="11" t="s">
        <v>289</v>
      </c>
      <c r="O60" s="11" t="s">
        <v>289</v>
      </c>
      <c r="P60" s="11" t="s">
        <v>114</v>
      </c>
      <c r="Q60" s="11" t="s">
        <v>289</v>
      </c>
      <c r="R60" s="11" t="s">
        <v>289</v>
      </c>
      <c r="S60" s="11" t="s">
        <v>289</v>
      </c>
      <c r="T60" s="11" t="s">
        <v>289</v>
      </c>
      <c r="U60" s="11" t="s">
        <v>114</v>
      </c>
      <c r="V60" s="15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7">
        <v>0</v>
      </c>
    </row>
    <row r="61" spans="1:65">
      <c r="A61" s="29"/>
      <c r="B61" s="19"/>
      <c r="C61" s="9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15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7">
        <v>0</v>
      </c>
    </row>
    <row r="62" spans="1:65">
      <c r="A62" s="29"/>
      <c r="B62" s="18">
        <v>1</v>
      </c>
      <c r="C62" s="14">
        <v>1</v>
      </c>
      <c r="D62" s="223">
        <v>352.7</v>
      </c>
      <c r="E62" s="223">
        <v>347.90800000000002</v>
      </c>
      <c r="F62" s="223">
        <v>352.45966768564119</v>
      </c>
      <c r="G62" s="223">
        <v>317.01179999999999</v>
      </c>
      <c r="H62" s="223">
        <v>333</v>
      </c>
      <c r="I62" s="223">
        <v>318</v>
      </c>
      <c r="J62" s="223">
        <v>335</v>
      </c>
      <c r="K62" s="223">
        <v>344</v>
      </c>
      <c r="L62" s="223">
        <v>350</v>
      </c>
      <c r="M62" s="224">
        <v>216</v>
      </c>
      <c r="N62" s="223">
        <v>327.1653</v>
      </c>
      <c r="O62" s="223">
        <v>340</v>
      </c>
      <c r="P62" s="223">
        <v>329.93939514638998</v>
      </c>
      <c r="Q62" s="223">
        <v>338</v>
      </c>
      <c r="R62" s="223">
        <v>350</v>
      </c>
      <c r="S62" s="223">
        <v>340</v>
      </c>
      <c r="T62" s="223">
        <v>330</v>
      </c>
      <c r="U62" s="223">
        <v>330</v>
      </c>
      <c r="V62" s="225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  <c r="BK62" s="226"/>
      <c r="BL62" s="226"/>
      <c r="BM62" s="227">
        <v>1</v>
      </c>
    </row>
    <row r="63" spans="1:65">
      <c r="A63" s="29"/>
      <c r="B63" s="19">
        <v>1</v>
      </c>
      <c r="C63" s="9">
        <v>2</v>
      </c>
      <c r="D63" s="228">
        <v>352.8</v>
      </c>
      <c r="E63" s="228">
        <v>344.57500000000005</v>
      </c>
      <c r="F63" s="228">
        <v>336.6945478409645</v>
      </c>
      <c r="G63" s="228">
        <v>319.7672</v>
      </c>
      <c r="H63" s="228">
        <v>338</v>
      </c>
      <c r="I63" s="228">
        <v>330</v>
      </c>
      <c r="J63" s="228">
        <v>339</v>
      </c>
      <c r="K63" s="228">
        <v>344</v>
      </c>
      <c r="L63" s="228">
        <v>340</v>
      </c>
      <c r="M63" s="229">
        <v>223</v>
      </c>
      <c r="N63" s="228">
        <v>327.94880000000001</v>
      </c>
      <c r="O63" s="228">
        <v>340</v>
      </c>
      <c r="P63" s="228">
        <v>339.27138082612964</v>
      </c>
      <c r="Q63" s="228">
        <v>342</v>
      </c>
      <c r="R63" s="228">
        <v>350</v>
      </c>
      <c r="S63" s="228">
        <v>340</v>
      </c>
      <c r="T63" s="228">
        <v>330</v>
      </c>
      <c r="U63" s="228">
        <v>330</v>
      </c>
      <c r="V63" s="225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  <c r="BK63" s="226"/>
      <c r="BL63" s="226"/>
      <c r="BM63" s="227">
        <v>22</v>
      </c>
    </row>
    <row r="64" spans="1:65">
      <c r="A64" s="29"/>
      <c r="B64" s="19">
        <v>1</v>
      </c>
      <c r="C64" s="9">
        <v>3</v>
      </c>
      <c r="D64" s="228">
        <v>356.6</v>
      </c>
      <c r="E64" s="228">
        <v>345.19100000000003</v>
      </c>
      <c r="F64" s="228">
        <v>342.9994039040389</v>
      </c>
      <c r="G64" s="228">
        <v>328.01949999999999</v>
      </c>
      <c r="H64" s="228">
        <v>333</v>
      </c>
      <c r="I64" s="228">
        <v>320</v>
      </c>
      <c r="J64" s="228">
        <v>342</v>
      </c>
      <c r="K64" s="228">
        <v>343</v>
      </c>
      <c r="L64" s="228">
        <v>350</v>
      </c>
      <c r="M64" s="229">
        <v>219</v>
      </c>
      <c r="N64" s="228">
        <v>327.81169999999997</v>
      </c>
      <c r="O64" s="228">
        <v>350</v>
      </c>
      <c r="P64" s="228">
        <v>352.92503481596373</v>
      </c>
      <c r="Q64" s="228">
        <v>342</v>
      </c>
      <c r="R64" s="228">
        <v>350</v>
      </c>
      <c r="S64" s="228">
        <v>350</v>
      </c>
      <c r="T64" s="228">
        <v>340</v>
      </c>
      <c r="U64" s="228">
        <v>343</v>
      </c>
      <c r="V64" s="225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7">
        <v>16</v>
      </c>
    </row>
    <row r="65" spans="1:65">
      <c r="A65" s="29"/>
      <c r="B65" s="19">
        <v>1</v>
      </c>
      <c r="C65" s="9">
        <v>4</v>
      </c>
      <c r="D65" s="228">
        <v>356</v>
      </c>
      <c r="E65" s="228">
        <v>348.45799999999997</v>
      </c>
      <c r="F65" s="228">
        <v>347.41534573919336</v>
      </c>
      <c r="G65" s="228">
        <v>316.98149999999998</v>
      </c>
      <c r="H65" s="228">
        <v>333</v>
      </c>
      <c r="I65" s="228">
        <v>322</v>
      </c>
      <c r="J65" s="228">
        <v>331</v>
      </c>
      <c r="K65" s="228">
        <v>340</v>
      </c>
      <c r="L65" s="228">
        <v>350</v>
      </c>
      <c r="M65" s="229">
        <v>222</v>
      </c>
      <c r="N65" s="228">
        <v>327.66129999999998</v>
      </c>
      <c r="O65" s="228">
        <v>350</v>
      </c>
      <c r="P65" s="228">
        <v>329.9567569782144</v>
      </c>
      <c r="Q65" s="228">
        <v>342</v>
      </c>
      <c r="R65" s="228">
        <v>340</v>
      </c>
      <c r="S65" s="228">
        <v>350</v>
      </c>
      <c r="T65" s="228">
        <v>330</v>
      </c>
      <c r="U65" s="228">
        <v>339</v>
      </c>
      <c r="V65" s="225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  <c r="BK65" s="226"/>
      <c r="BL65" s="226"/>
      <c r="BM65" s="227">
        <v>338.87132854130363</v>
      </c>
    </row>
    <row r="66" spans="1:65">
      <c r="A66" s="29"/>
      <c r="B66" s="19">
        <v>1</v>
      </c>
      <c r="C66" s="9">
        <v>5</v>
      </c>
      <c r="D66" s="228">
        <v>354.3</v>
      </c>
      <c r="E66" s="228">
        <v>343.93700000000007</v>
      </c>
      <c r="F66" s="228">
        <v>339.11371457636795</v>
      </c>
      <c r="G66" s="230">
        <v>334.92959999999999</v>
      </c>
      <c r="H66" s="228">
        <v>332</v>
      </c>
      <c r="I66" s="228">
        <v>321</v>
      </c>
      <c r="J66" s="228">
        <v>333</v>
      </c>
      <c r="K66" s="228">
        <v>345</v>
      </c>
      <c r="L66" s="228">
        <v>340</v>
      </c>
      <c r="M66" s="229">
        <v>223</v>
      </c>
      <c r="N66" s="228">
        <v>327.66590000000002</v>
      </c>
      <c r="O66" s="228">
        <v>340</v>
      </c>
      <c r="P66" s="228">
        <v>345.44296264489248</v>
      </c>
      <c r="Q66" s="228">
        <v>333</v>
      </c>
      <c r="R66" s="228">
        <v>350</v>
      </c>
      <c r="S66" s="228">
        <v>350</v>
      </c>
      <c r="T66" s="228">
        <v>340</v>
      </c>
      <c r="U66" s="228">
        <v>341</v>
      </c>
      <c r="V66" s="225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7">
        <v>18</v>
      </c>
    </row>
    <row r="67" spans="1:65">
      <c r="A67" s="29"/>
      <c r="B67" s="19">
        <v>1</v>
      </c>
      <c r="C67" s="9">
        <v>6</v>
      </c>
      <c r="D67" s="228">
        <v>359.8</v>
      </c>
      <c r="E67" s="228">
        <v>344.88299999999998</v>
      </c>
      <c r="F67" s="228">
        <v>335.42081075404775</v>
      </c>
      <c r="G67" s="228">
        <v>319.80290000000002</v>
      </c>
      <c r="H67" s="228">
        <v>335</v>
      </c>
      <c r="I67" s="228">
        <v>325</v>
      </c>
      <c r="J67" s="228">
        <v>343</v>
      </c>
      <c r="K67" s="228">
        <v>345</v>
      </c>
      <c r="L67" s="228">
        <v>340</v>
      </c>
      <c r="M67" s="229">
        <v>223</v>
      </c>
      <c r="N67" s="228">
        <v>328.02330000000001</v>
      </c>
      <c r="O67" s="228">
        <v>350</v>
      </c>
      <c r="P67" s="228">
        <v>338.90871030112601</v>
      </c>
      <c r="Q67" s="228">
        <v>333</v>
      </c>
      <c r="R67" s="228">
        <v>340</v>
      </c>
      <c r="S67" s="228">
        <v>350</v>
      </c>
      <c r="T67" s="228">
        <v>340</v>
      </c>
      <c r="U67" s="228">
        <v>332</v>
      </c>
      <c r="V67" s="225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  <c r="BI67" s="226"/>
      <c r="BJ67" s="226"/>
      <c r="BK67" s="226"/>
      <c r="BL67" s="226"/>
      <c r="BM67" s="231"/>
    </row>
    <row r="68" spans="1:65">
      <c r="A68" s="29"/>
      <c r="B68" s="20" t="s">
        <v>256</v>
      </c>
      <c r="C68" s="12"/>
      <c r="D68" s="232">
        <v>355.36666666666662</v>
      </c>
      <c r="E68" s="232">
        <v>345.82533333333339</v>
      </c>
      <c r="F68" s="232">
        <v>342.35058175004224</v>
      </c>
      <c r="G68" s="232">
        <v>322.7520833333333</v>
      </c>
      <c r="H68" s="232">
        <v>334</v>
      </c>
      <c r="I68" s="232">
        <v>322.66666666666669</v>
      </c>
      <c r="J68" s="232">
        <v>337.16666666666669</v>
      </c>
      <c r="K68" s="232">
        <v>343.5</v>
      </c>
      <c r="L68" s="232">
        <v>345</v>
      </c>
      <c r="M68" s="232">
        <v>221</v>
      </c>
      <c r="N68" s="232">
        <v>327.71271666666667</v>
      </c>
      <c r="O68" s="232">
        <v>345</v>
      </c>
      <c r="P68" s="232">
        <v>339.40737345211937</v>
      </c>
      <c r="Q68" s="232">
        <v>338.33333333333331</v>
      </c>
      <c r="R68" s="232">
        <v>346.66666666666669</v>
      </c>
      <c r="S68" s="232">
        <v>346.66666666666669</v>
      </c>
      <c r="T68" s="232">
        <v>335</v>
      </c>
      <c r="U68" s="232">
        <v>335.83333333333331</v>
      </c>
      <c r="V68" s="225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  <c r="AX68" s="226"/>
      <c r="AY68" s="226"/>
      <c r="AZ68" s="226"/>
      <c r="BA68" s="226"/>
      <c r="BB68" s="226"/>
      <c r="BC68" s="226"/>
      <c r="BD68" s="226"/>
      <c r="BE68" s="226"/>
      <c r="BF68" s="226"/>
      <c r="BG68" s="226"/>
      <c r="BH68" s="226"/>
      <c r="BI68" s="226"/>
      <c r="BJ68" s="226"/>
      <c r="BK68" s="226"/>
      <c r="BL68" s="226"/>
      <c r="BM68" s="231"/>
    </row>
    <row r="69" spans="1:65">
      <c r="A69" s="29"/>
      <c r="B69" s="3" t="s">
        <v>257</v>
      </c>
      <c r="C69" s="28"/>
      <c r="D69" s="228">
        <v>355.15</v>
      </c>
      <c r="E69" s="228">
        <v>345.03700000000003</v>
      </c>
      <c r="F69" s="228">
        <v>341.05655924020346</v>
      </c>
      <c r="G69" s="228">
        <v>319.78505000000001</v>
      </c>
      <c r="H69" s="228">
        <v>333</v>
      </c>
      <c r="I69" s="228">
        <v>321.5</v>
      </c>
      <c r="J69" s="228">
        <v>337</v>
      </c>
      <c r="K69" s="228">
        <v>344</v>
      </c>
      <c r="L69" s="228">
        <v>345</v>
      </c>
      <c r="M69" s="228">
        <v>222.5</v>
      </c>
      <c r="N69" s="228">
        <v>327.73879999999997</v>
      </c>
      <c r="O69" s="228">
        <v>345</v>
      </c>
      <c r="P69" s="228">
        <v>339.09004556362783</v>
      </c>
      <c r="Q69" s="228">
        <v>340</v>
      </c>
      <c r="R69" s="228">
        <v>350</v>
      </c>
      <c r="S69" s="228">
        <v>350</v>
      </c>
      <c r="T69" s="228">
        <v>335</v>
      </c>
      <c r="U69" s="228">
        <v>335.5</v>
      </c>
      <c r="V69" s="225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6"/>
      <c r="BL69" s="226"/>
      <c r="BM69" s="231"/>
    </row>
    <row r="70" spans="1:65">
      <c r="A70" s="29"/>
      <c r="B70" s="3" t="s">
        <v>258</v>
      </c>
      <c r="C70" s="28"/>
      <c r="D70" s="228">
        <v>2.6986416336124912</v>
      </c>
      <c r="E70" s="228">
        <v>1.8808477521231146</v>
      </c>
      <c r="F70" s="228">
        <v>6.6144716742037248</v>
      </c>
      <c r="G70" s="228">
        <v>7.2096502842833265</v>
      </c>
      <c r="H70" s="228">
        <v>2.1908902300206643</v>
      </c>
      <c r="I70" s="228">
        <v>4.2739521132865619</v>
      </c>
      <c r="J70" s="228">
        <v>4.9159604012508753</v>
      </c>
      <c r="K70" s="228">
        <v>1.8708286933869707</v>
      </c>
      <c r="L70" s="228">
        <v>5.4772255750516612</v>
      </c>
      <c r="M70" s="228">
        <v>2.8982753492378879</v>
      </c>
      <c r="N70" s="228">
        <v>0.30544902302457344</v>
      </c>
      <c r="O70" s="228">
        <v>5.4772255750516612</v>
      </c>
      <c r="P70" s="228">
        <v>8.926134992465423</v>
      </c>
      <c r="Q70" s="228">
        <v>4.4121045620731456</v>
      </c>
      <c r="R70" s="228">
        <v>5.1639777949432224</v>
      </c>
      <c r="S70" s="228">
        <v>5.1639777949432224</v>
      </c>
      <c r="T70" s="228">
        <v>5.4772255750516612</v>
      </c>
      <c r="U70" s="228">
        <v>5.8452259722500601</v>
      </c>
      <c r="V70" s="225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  <c r="BI70" s="226"/>
      <c r="BJ70" s="226"/>
      <c r="BK70" s="226"/>
      <c r="BL70" s="226"/>
      <c r="BM70" s="231"/>
    </row>
    <row r="71" spans="1:65">
      <c r="A71" s="29"/>
      <c r="B71" s="3" t="s">
        <v>86</v>
      </c>
      <c r="C71" s="28"/>
      <c r="D71" s="13">
        <v>7.5939638878505531E-3</v>
      </c>
      <c r="E71" s="13">
        <v>5.4387217211476152E-3</v>
      </c>
      <c r="F71" s="13">
        <v>1.9320754883463576E-2</v>
      </c>
      <c r="G71" s="13">
        <v>2.2338044141568911E-2</v>
      </c>
      <c r="H71" s="13">
        <v>6.5595515868882162E-3</v>
      </c>
      <c r="I71" s="13">
        <v>1.3245719359359179E-2</v>
      </c>
      <c r="J71" s="13">
        <v>1.4580208802523604E-2</v>
      </c>
      <c r="K71" s="13">
        <v>5.446371742029027E-3</v>
      </c>
      <c r="L71" s="13">
        <v>1.5876016159570034E-2</v>
      </c>
      <c r="M71" s="13">
        <v>1.311436809609904E-2</v>
      </c>
      <c r="N71" s="13">
        <v>9.3206338201169421E-4</v>
      </c>
      <c r="O71" s="13">
        <v>1.5876016159570034E-2</v>
      </c>
      <c r="P71" s="13">
        <v>2.6299178187195876E-2</v>
      </c>
      <c r="Q71" s="13">
        <v>1.3040703139132451E-2</v>
      </c>
      <c r="R71" s="13">
        <v>1.4896089793105449E-2</v>
      </c>
      <c r="S71" s="13">
        <v>1.4896089793105449E-2</v>
      </c>
      <c r="T71" s="13">
        <v>1.6349927089706451E-2</v>
      </c>
      <c r="U71" s="13">
        <v>1.74051393714642E-2</v>
      </c>
      <c r="V71" s="15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5"/>
    </row>
    <row r="72" spans="1:65">
      <c r="A72" s="29"/>
      <c r="B72" s="3" t="s">
        <v>259</v>
      </c>
      <c r="C72" s="28"/>
      <c r="D72" s="13">
        <v>4.8677290570342313E-2</v>
      </c>
      <c r="E72" s="13">
        <v>2.0521077489688455E-2</v>
      </c>
      <c r="F72" s="13">
        <v>1.0267180831483369E-2</v>
      </c>
      <c r="G72" s="13">
        <v>-4.7567450682112211E-2</v>
      </c>
      <c r="H72" s="13">
        <v>-1.4375156972626257E-2</v>
      </c>
      <c r="I72" s="13">
        <v>-4.7819512923654828E-2</v>
      </c>
      <c r="J72" s="13">
        <v>-5.0304104568975605E-3</v>
      </c>
      <c r="K72" s="13">
        <v>1.36590825745595E-2</v>
      </c>
      <c r="L72" s="13">
        <v>1.8085541450431064E-2</v>
      </c>
      <c r="M72" s="13">
        <v>-0.34783505895494127</v>
      </c>
      <c r="N72" s="13">
        <v>-3.2928757716594093E-2</v>
      </c>
      <c r="O72" s="13">
        <v>1.8085541450431064E-2</v>
      </c>
      <c r="P72" s="13">
        <v>1.5818538355640843E-3</v>
      </c>
      <c r="Q72" s="13">
        <v>-1.5876091089976896E-3</v>
      </c>
      <c r="R72" s="13">
        <v>2.3003829090288308E-2</v>
      </c>
      <c r="S72" s="13">
        <v>2.3003829090288308E-2</v>
      </c>
      <c r="T72" s="13">
        <v>-1.1424184388711955E-2</v>
      </c>
      <c r="U72" s="13">
        <v>-8.9650405687834445E-3</v>
      </c>
      <c r="V72" s="15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55"/>
    </row>
    <row r="73" spans="1:65">
      <c r="A73" s="29"/>
      <c r="B73" s="45" t="s">
        <v>260</v>
      </c>
      <c r="C73" s="46"/>
      <c r="D73" s="44">
        <v>1.81</v>
      </c>
      <c r="E73" s="44">
        <v>0.77</v>
      </c>
      <c r="F73" s="44">
        <v>0.38</v>
      </c>
      <c r="G73" s="44">
        <v>1.77</v>
      </c>
      <c r="H73" s="44">
        <v>0.54</v>
      </c>
      <c r="I73" s="44">
        <v>1.78</v>
      </c>
      <c r="J73" s="44">
        <v>0.19</v>
      </c>
      <c r="K73" s="44">
        <v>0.51</v>
      </c>
      <c r="L73" s="44">
        <v>0.67</v>
      </c>
      <c r="M73" s="44">
        <v>12.97</v>
      </c>
      <c r="N73" s="44">
        <v>1.23</v>
      </c>
      <c r="O73" s="44">
        <v>0.67</v>
      </c>
      <c r="P73" s="44">
        <v>0.06</v>
      </c>
      <c r="Q73" s="44">
        <v>0.06</v>
      </c>
      <c r="R73" s="44">
        <v>0.86</v>
      </c>
      <c r="S73" s="44">
        <v>0.86</v>
      </c>
      <c r="T73" s="44">
        <v>0.43</v>
      </c>
      <c r="U73" s="44">
        <v>0.33</v>
      </c>
      <c r="V73" s="15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55"/>
    </row>
    <row r="74" spans="1:65">
      <c r="B74" s="3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BM74" s="55"/>
    </row>
    <row r="75" spans="1:65" ht="15">
      <c r="B75" s="8" t="s">
        <v>465</v>
      </c>
      <c r="BM75" s="27" t="s">
        <v>66</v>
      </c>
    </row>
    <row r="76" spans="1:65" ht="15">
      <c r="A76" s="24" t="s">
        <v>13</v>
      </c>
      <c r="B76" s="18" t="s">
        <v>110</v>
      </c>
      <c r="C76" s="15" t="s">
        <v>111</v>
      </c>
      <c r="D76" s="16" t="s">
        <v>227</v>
      </c>
      <c r="E76" s="17" t="s">
        <v>227</v>
      </c>
      <c r="F76" s="17" t="s">
        <v>227</v>
      </c>
      <c r="G76" s="17" t="s">
        <v>227</v>
      </c>
      <c r="H76" s="17" t="s">
        <v>227</v>
      </c>
      <c r="I76" s="17" t="s">
        <v>227</v>
      </c>
      <c r="J76" s="17" t="s">
        <v>227</v>
      </c>
      <c r="K76" s="17" t="s">
        <v>227</v>
      </c>
      <c r="L76" s="17" t="s">
        <v>227</v>
      </c>
      <c r="M76" s="17" t="s">
        <v>227</v>
      </c>
      <c r="N76" s="17" t="s">
        <v>227</v>
      </c>
      <c r="O76" s="17" t="s">
        <v>227</v>
      </c>
      <c r="P76" s="17" t="s">
        <v>227</v>
      </c>
      <c r="Q76" s="17" t="s">
        <v>227</v>
      </c>
      <c r="R76" s="17" t="s">
        <v>227</v>
      </c>
      <c r="S76" s="17" t="s">
        <v>227</v>
      </c>
      <c r="T76" s="17" t="s">
        <v>227</v>
      </c>
      <c r="U76" s="15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7">
        <v>1</v>
      </c>
    </row>
    <row r="77" spans="1:65">
      <c r="A77" s="29"/>
      <c r="B77" s="19" t="s">
        <v>228</v>
      </c>
      <c r="C77" s="9" t="s">
        <v>228</v>
      </c>
      <c r="D77" s="151" t="s">
        <v>230</v>
      </c>
      <c r="E77" s="152" t="s">
        <v>232</v>
      </c>
      <c r="F77" s="152" t="s">
        <v>235</v>
      </c>
      <c r="G77" s="152" t="s">
        <v>236</v>
      </c>
      <c r="H77" s="152" t="s">
        <v>238</v>
      </c>
      <c r="I77" s="152" t="s">
        <v>239</v>
      </c>
      <c r="J77" s="152" t="s">
        <v>240</v>
      </c>
      <c r="K77" s="152" t="s">
        <v>241</v>
      </c>
      <c r="L77" s="152" t="s">
        <v>242</v>
      </c>
      <c r="M77" s="152" t="s">
        <v>243</v>
      </c>
      <c r="N77" s="152" t="s">
        <v>244</v>
      </c>
      <c r="O77" s="152" t="s">
        <v>245</v>
      </c>
      <c r="P77" s="152" t="s">
        <v>246</v>
      </c>
      <c r="Q77" s="152" t="s">
        <v>247</v>
      </c>
      <c r="R77" s="152" t="s">
        <v>248</v>
      </c>
      <c r="S77" s="152" t="s">
        <v>249</v>
      </c>
      <c r="T77" s="152" t="s">
        <v>250</v>
      </c>
      <c r="U77" s="15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7" t="s">
        <v>3</v>
      </c>
    </row>
    <row r="78" spans="1:65">
      <c r="A78" s="29"/>
      <c r="B78" s="19"/>
      <c r="C78" s="9"/>
      <c r="D78" s="10" t="s">
        <v>288</v>
      </c>
      <c r="E78" s="11" t="s">
        <v>288</v>
      </c>
      <c r="F78" s="11" t="s">
        <v>114</v>
      </c>
      <c r="G78" s="11" t="s">
        <v>288</v>
      </c>
      <c r="H78" s="11" t="s">
        <v>289</v>
      </c>
      <c r="I78" s="11" t="s">
        <v>288</v>
      </c>
      <c r="J78" s="11" t="s">
        <v>114</v>
      </c>
      <c r="K78" s="11" t="s">
        <v>289</v>
      </c>
      <c r="L78" s="11" t="s">
        <v>288</v>
      </c>
      <c r="M78" s="11" t="s">
        <v>289</v>
      </c>
      <c r="N78" s="11" t="s">
        <v>289</v>
      </c>
      <c r="O78" s="11" t="s">
        <v>114</v>
      </c>
      <c r="P78" s="11" t="s">
        <v>289</v>
      </c>
      <c r="Q78" s="11" t="s">
        <v>289</v>
      </c>
      <c r="R78" s="11" t="s">
        <v>289</v>
      </c>
      <c r="S78" s="11" t="s">
        <v>289</v>
      </c>
      <c r="T78" s="11" t="s">
        <v>288</v>
      </c>
      <c r="U78" s="15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27">
        <v>2</v>
      </c>
    </row>
    <row r="79" spans="1:65">
      <c r="A79" s="29"/>
      <c r="B79" s="19"/>
      <c r="C79" s="9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15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27">
        <v>3</v>
      </c>
    </row>
    <row r="80" spans="1:65">
      <c r="A80" s="29"/>
      <c r="B80" s="18">
        <v>1</v>
      </c>
      <c r="C80" s="14">
        <v>1</v>
      </c>
      <c r="D80" s="21">
        <v>1.88</v>
      </c>
      <c r="E80" s="21">
        <v>1.9565006253376649</v>
      </c>
      <c r="F80" s="147">
        <v>1.3388</v>
      </c>
      <c r="G80" s="147">
        <v>1.7</v>
      </c>
      <c r="H80" s="21">
        <v>1.9</v>
      </c>
      <c r="I80" s="21">
        <v>1.86</v>
      </c>
      <c r="J80" s="147" t="s">
        <v>104</v>
      </c>
      <c r="K80" s="21">
        <v>1.9</v>
      </c>
      <c r="L80" s="147">
        <v>2</v>
      </c>
      <c r="M80" s="147">
        <v>1.5109277999999999</v>
      </c>
      <c r="N80" s="21">
        <v>1.83</v>
      </c>
      <c r="O80" s="21">
        <v>1.9805218455478306</v>
      </c>
      <c r="P80" s="21">
        <v>1.7</v>
      </c>
      <c r="Q80" s="21">
        <v>1.86</v>
      </c>
      <c r="R80" s="21">
        <v>1.8</v>
      </c>
      <c r="S80" s="21">
        <v>1.72</v>
      </c>
      <c r="T80" s="147">
        <v>2.41</v>
      </c>
      <c r="U80" s="15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27">
        <v>1</v>
      </c>
    </row>
    <row r="81" spans="1:65">
      <c r="A81" s="29"/>
      <c r="B81" s="19">
        <v>1</v>
      </c>
      <c r="C81" s="9">
        <v>2</v>
      </c>
      <c r="D81" s="11">
        <v>1.91</v>
      </c>
      <c r="E81" s="11">
        <v>1.9651190658162401</v>
      </c>
      <c r="F81" s="148">
        <v>1.3669</v>
      </c>
      <c r="G81" s="148">
        <v>1.7</v>
      </c>
      <c r="H81" s="149">
        <v>2.1</v>
      </c>
      <c r="I81" s="11">
        <v>1.88</v>
      </c>
      <c r="J81" s="148" t="s">
        <v>104</v>
      </c>
      <c r="K81" s="11">
        <v>1.84</v>
      </c>
      <c r="L81" s="148">
        <v>2</v>
      </c>
      <c r="M81" s="148">
        <v>1.5578605000000001</v>
      </c>
      <c r="N81" s="11">
        <v>1.86</v>
      </c>
      <c r="O81" s="11">
        <v>1.8973373229405097</v>
      </c>
      <c r="P81" s="11">
        <v>1.9</v>
      </c>
      <c r="Q81" s="11">
        <v>1.84</v>
      </c>
      <c r="R81" s="11">
        <v>1.81</v>
      </c>
      <c r="S81" s="11">
        <v>1.72</v>
      </c>
      <c r="T81" s="148">
        <v>2.38</v>
      </c>
      <c r="U81" s="15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27">
        <v>23</v>
      </c>
    </row>
    <row r="82" spans="1:65">
      <c r="A82" s="29"/>
      <c r="B82" s="19">
        <v>1</v>
      </c>
      <c r="C82" s="9">
        <v>3</v>
      </c>
      <c r="D82" s="11">
        <v>1.9400000000000002</v>
      </c>
      <c r="E82" s="11">
        <v>1.9677130393547499</v>
      </c>
      <c r="F82" s="148">
        <v>1.3492999999999999</v>
      </c>
      <c r="G82" s="148">
        <v>1.6</v>
      </c>
      <c r="H82" s="11">
        <v>1.9</v>
      </c>
      <c r="I82" s="11">
        <v>1.96</v>
      </c>
      <c r="J82" s="148" t="s">
        <v>104</v>
      </c>
      <c r="K82" s="11">
        <v>1.87</v>
      </c>
      <c r="L82" s="148">
        <v>2</v>
      </c>
      <c r="M82" s="148">
        <v>1.5279711999999999</v>
      </c>
      <c r="N82" s="11">
        <v>1.89</v>
      </c>
      <c r="O82" s="11">
        <v>1.8564231536551841</v>
      </c>
      <c r="P82" s="11">
        <v>1.9</v>
      </c>
      <c r="Q82" s="11">
        <v>1.85</v>
      </c>
      <c r="R82" s="11">
        <v>1.83</v>
      </c>
      <c r="S82" s="11">
        <v>1.75</v>
      </c>
      <c r="T82" s="148">
        <v>2.36</v>
      </c>
      <c r="U82" s="15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27">
        <v>16</v>
      </c>
    </row>
    <row r="83" spans="1:65">
      <c r="A83" s="29"/>
      <c r="B83" s="19">
        <v>1</v>
      </c>
      <c r="C83" s="9">
        <v>4</v>
      </c>
      <c r="D83" s="11">
        <v>1.85</v>
      </c>
      <c r="E83" s="11">
        <v>1.9713229479049603</v>
      </c>
      <c r="F83" s="148">
        <v>1.3371</v>
      </c>
      <c r="G83" s="148">
        <v>1.7</v>
      </c>
      <c r="H83" s="11">
        <v>1.9</v>
      </c>
      <c r="I83" s="11">
        <v>1.87</v>
      </c>
      <c r="J83" s="148" t="s">
        <v>104</v>
      </c>
      <c r="K83" s="11">
        <v>1.87</v>
      </c>
      <c r="L83" s="148">
        <v>2</v>
      </c>
      <c r="M83" s="148">
        <v>1.5311716</v>
      </c>
      <c r="N83" s="11">
        <v>1.89</v>
      </c>
      <c r="O83" s="11">
        <v>1.8368873367121699</v>
      </c>
      <c r="P83" s="11">
        <v>1.8</v>
      </c>
      <c r="Q83" s="11">
        <v>1.84</v>
      </c>
      <c r="R83" s="11">
        <v>1.82</v>
      </c>
      <c r="S83" s="11">
        <v>1.73</v>
      </c>
      <c r="T83" s="148">
        <v>2.48</v>
      </c>
      <c r="U83" s="15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27">
        <v>1.8644673088220081</v>
      </c>
    </row>
    <row r="84" spans="1:65">
      <c r="A84" s="29"/>
      <c r="B84" s="19">
        <v>1</v>
      </c>
      <c r="C84" s="9">
        <v>5</v>
      </c>
      <c r="D84" s="11">
        <v>1.9699999999999998</v>
      </c>
      <c r="E84" s="11">
        <v>1.9143337746093301</v>
      </c>
      <c r="F84" s="148">
        <v>1.3626</v>
      </c>
      <c r="G84" s="148">
        <v>1.5</v>
      </c>
      <c r="H84" s="11">
        <v>1.9</v>
      </c>
      <c r="I84" s="11">
        <v>1.87</v>
      </c>
      <c r="J84" s="148" t="s">
        <v>104</v>
      </c>
      <c r="K84" s="11">
        <v>1.84</v>
      </c>
      <c r="L84" s="148">
        <v>2</v>
      </c>
      <c r="M84" s="148">
        <v>1.546019</v>
      </c>
      <c r="N84" s="11">
        <v>1.84</v>
      </c>
      <c r="O84" s="11">
        <v>1.9130719698616276</v>
      </c>
      <c r="P84" s="11">
        <v>1.9</v>
      </c>
      <c r="Q84" s="11">
        <v>1.86</v>
      </c>
      <c r="R84" s="11">
        <v>1.85</v>
      </c>
      <c r="S84" s="11">
        <v>1.73</v>
      </c>
      <c r="T84" s="148">
        <v>2.37</v>
      </c>
      <c r="U84" s="15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27">
        <v>19</v>
      </c>
    </row>
    <row r="85" spans="1:65">
      <c r="A85" s="29"/>
      <c r="B85" s="19">
        <v>1</v>
      </c>
      <c r="C85" s="9">
        <v>6</v>
      </c>
      <c r="D85" s="11">
        <v>1.81</v>
      </c>
      <c r="E85" s="11">
        <v>1.8890590179452849</v>
      </c>
      <c r="F85" s="148">
        <v>1.4039999999999999</v>
      </c>
      <c r="G85" s="148">
        <v>1.5</v>
      </c>
      <c r="H85" s="11">
        <v>1.9</v>
      </c>
      <c r="I85" s="11">
        <v>1.9800000000000002</v>
      </c>
      <c r="J85" s="148" t="s">
        <v>104</v>
      </c>
      <c r="K85" s="11">
        <v>1.82</v>
      </c>
      <c r="L85" s="148">
        <v>2</v>
      </c>
      <c r="M85" s="148">
        <v>1.5539810999999999</v>
      </c>
      <c r="N85" s="11">
        <v>1.88</v>
      </c>
      <c r="O85" s="11">
        <v>1.9665522825669746</v>
      </c>
      <c r="P85" s="11">
        <v>1.8</v>
      </c>
      <c r="Q85" s="11">
        <v>1.83</v>
      </c>
      <c r="R85" s="11">
        <v>1.84</v>
      </c>
      <c r="S85" s="11">
        <v>1.75</v>
      </c>
      <c r="T85" s="148">
        <v>2.41</v>
      </c>
      <c r="U85" s="15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55"/>
    </row>
    <row r="86" spans="1:65">
      <c r="A86" s="29"/>
      <c r="B86" s="20" t="s">
        <v>256</v>
      </c>
      <c r="C86" s="12"/>
      <c r="D86" s="22">
        <v>1.8933333333333335</v>
      </c>
      <c r="E86" s="22">
        <v>1.9440080784947049</v>
      </c>
      <c r="F86" s="22">
        <v>1.3597833333333333</v>
      </c>
      <c r="G86" s="22">
        <v>1.6166666666666665</v>
      </c>
      <c r="H86" s="22">
        <v>1.9333333333333336</v>
      </c>
      <c r="I86" s="22">
        <v>1.9033333333333335</v>
      </c>
      <c r="J86" s="22" t="s">
        <v>651</v>
      </c>
      <c r="K86" s="22">
        <v>1.8566666666666667</v>
      </c>
      <c r="L86" s="22">
        <v>2</v>
      </c>
      <c r="M86" s="22">
        <v>1.5379885333333334</v>
      </c>
      <c r="N86" s="22">
        <v>1.8650000000000002</v>
      </c>
      <c r="O86" s="22">
        <v>1.9084656518807162</v>
      </c>
      <c r="P86" s="22">
        <v>1.8333333333333333</v>
      </c>
      <c r="Q86" s="22">
        <v>1.8466666666666667</v>
      </c>
      <c r="R86" s="22">
        <v>1.8250000000000002</v>
      </c>
      <c r="S86" s="22">
        <v>1.7333333333333334</v>
      </c>
      <c r="T86" s="22">
        <v>2.4016666666666668</v>
      </c>
      <c r="U86" s="15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55"/>
    </row>
    <row r="87" spans="1:65">
      <c r="A87" s="29"/>
      <c r="B87" s="3" t="s">
        <v>257</v>
      </c>
      <c r="C87" s="28"/>
      <c r="D87" s="11">
        <v>1.895</v>
      </c>
      <c r="E87" s="11">
        <v>1.9608098455769525</v>
      </c>
      <c r="F87" s="11">
        <v>1.35595</v>
      </c>
      <c r="G87" s="11">
        <v>1.65</v>
      </c>
      <c r="H87" s="11">
        <v>1.9</v>
      </c>
      <c r="I87" s="11">
        <v>1.875</v>
      </c>
      <c r="J87" s="11" t="s">
        <v>651</v>
      </c>
      <c r="K87" s="11">
        <v>1.855</v>
      </c>
      <c r="L87" s="11">
        <v>2</v>
      </c>
      <c r="M87" s="11">
        <v>1.5385952999999999</v>
      </c>
      <c r="N87" s="11">
        <v>1.87</v>
      </c>
      <c r="O87" s="11">
        <v>1.9052046464010686</v>
      </c>
      <c r="P87" s="11">
        <v>1.85</v>
      </c>
      <c r="Q87" s="11">
        <v>1.8450000000000002</v>
      </c>
      <c r="R87" s="11">
        <v>1.8250000000000002</v>
      </c>
      <c r="S87" s="11">
        <v>1.73</v>
      </c>
      <c r="T87" s="11">
        <v>2.395</v>
      </c>
      <c r="U87" s="15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5"/>
    </row>
    <row r="88" spans="1:65">
      <c r="A88" s="29"/>
      <c r="B88" s="3" t="s">
        <v>258</v>
      </c>
      <c r="C88" s="28"/>
      <c r="D88" s="23">
        <v>5.8878405775518915E-2</v>
      </c>
      <c r="E88" s="23">
        <v>3.4087324151169579E-2</v>
      </c>
      <c r="F88" s="23">
        <v>2.4813014058486849E-2</v>
      </c>
      <c r="G88" s="23">
        <v>9.8319208025017479E-2</v>
      </c>
      <c r="H88" s="23">
        <v>8.1649658092772665E-2</v>
      </c>
      <c r="I88" s="23">
        <v>5.240865068542281E-2</v>
      </c>
      <c r="J88" s="23" t="s">
        <v>651</v>
      </c>
      <c r="K88" s="23">
        <v>2.8751811537130391E-2</v>
      </c>
      <c r="L88" s="23">
        <v>0</v>
      </c>
      <c r="M88" s="23">
        <v>1.7856351690047668E-2</v>
      </c>
      <c r="N88" s="23">
        <v>2.5884358211089482E-2</v>
      </c>
      <c r="O88" s="23">
        <v>5.7520581367958096E-2</v>
      </c>
      <c r="P88" s="23">
        <v>8.1649658092772567E-2</v>
      </c>
      <c r="Q88" s="23">
        <v>1.2110601416389978E-2</v>
      </c>
      <c r="R88" s="23">
        <v>1.8708286933869722E-2</v>
      </c>
      <c r="S88" s="23">
        <v>1.3662601021279476E-2</v>
      </c>
      <c r="T88" s="23">
        <v>4.3550736694878862E-2</v>
      </c>
      <c r="U88" s="204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56"/>
    </row>
    <row r="89" spans="1:65">
      <c r="A89" s="29"/>
      <c r="B89" s="3" t="s">
        <v>86</v>
      </c>
      <c r="C89" s="28"/>
      <c r="D89" s="13">
        <v>3.1097749529323367E-2</v>
      </c>
      <c r="E89" s="13">
        <v>1.7534558898317062E-2</v>
      </c>
      <c r="F89" s="13">
        <v>1.8247770398583243E-2</v>
      </c>
      <c r="G89" s="13">
        <v>6.0816004963928347E-2</v>
      </c>
      <c r="H89" s="13">
        <v>4.2232581772123787E-2</v>
      </c>
      <c r="I89" s="13">
        <v>2.7535193004600424E-2</v>
      </c>
      <c r="J89" s="13" t="s">
        <v>651</v>
      </c>
      <c r="K89" s="13">
        <v>1.5485715370088181E-2</v>
      </c>
      <c r="L89" s="13">
        <v>0</v>
      </c>
      <c r="M89" s="13">
        <v>1.1610198192665979E-2</v>
      </c>
      <c r="N89" s="13">
        <v>1.3879012445624386E-2</v>
      </c>
      <c r="O89" s="13">
        <v>3.0139699559839538E-2</v>
      </c>
      <c r="P89" s="13">
        <v>4.4536177141512312E-2</v>
      </c>
      <c r="Q89" s="13">
        <v>6.5580874095974616E-3</v>
      </c>
      <c r="R89" s="13">
        <v>1.0251116128147792E-2</v>
      </c>
      <c r="S89" s="13">
        <v>7.8822698199689286E-3</v>
      </c>
      <c r="T89" s="13">
        <v>1.8133547548179956E-2</v>
      </c>
      <c r="U89" s="15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5"/>
    </row>
    <row r="90" spans="1:65">
      <c r="A90" s="29"/>
      <c r="B90" s="3" t="s">
        <v>259</v>
      </c>
      <c r="C90" s="28"/>
      <c r="D90" s="13">
        <v>1.5482183235255187E-2</v>
      </c>
      <c r="E90" s="13">
        <v>4.2661391431395801E-2</v>
      </c>
      <c r="F90" s="13">
        <v>-0.27068534433437719</v>
      </c>
      <c r="G90" s="13">
        <v>-0.13290693861074176</v>
      </c>
      <c r="H90" s="13">
        <v>3.6936032176845046E-2</v>
      </c>
      <c r="I90" s="13">
        <v>2.0845645470652707E-2</v>
      </c>
      <c r="J90" s="13" t="s">
        <v>651</v>
      </c>
      <c r="K90" s="13">
        <v>-4.1838449612022766E-3</v>
      </c>
      <c r="L90" s="13">
        <v>7.2692447079494737E-2</v>
      </c>
      <c r="M90" s="13">
        <v>-0.17510565829923175</v>
      </c>
      <c r="N90" s="13">
        <v>2.857069016291014E-4</v>
      </c>
      <c r="O90" s="13">
        <v>2.3598345141544241E-2</v>
      </c>
      <c r="P90" s="13">
        <v>-1.6698590177129824E-2</v>
      </c>
      <c r="Q90" s="13">
        <v>-9.5473071965997969E-3</v>
      </c>
      <c r="R90" s="13">
        <v>-2.1168142039960869E-2</v>
      </c>
      <c r="S90" s="13">
        <v>-7.0333212531104472E-2</v>
      </c>
      <c r="T90" s="13">
        <v>0.28812484686796003</v>
      </c>
      <c r="U90" s="15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55"/>
    </row>
    <row r="91" spans="1:65">
      <c r="A91" s="29"/>
      <c r="B91" s="45" t="s">
        <v>260</v>
      </c>
      <c r="C91" s="46"/>
      <c r="D91" s="44">
        <v>0.36</v>
      </c>
      <c r="E91" s="44">
        <v>0.93</v>
      </c>
      <c r="F91" s="44">
        <v>5.62</v>
      </c>
      <c r="G91" s="44">
        <v>2.74</v>
      </c>
      <c r="H91" s="44">
        <v>0.81</v>
      </c>
      <c r="I91" s="44">
        <v>0.48</v>
      </c>
      <c r="J91" s="44">
        <v>7.18</v>
      </c>
      <c r="K91" s="44">
        <v>0.05</v>
      </c>
      <c r="L91" s="44" t="s">
        <v>261</v>
      </c>
      <c r="M91" s="44">
        <v>3.62</v>
      </c>
      <c r="N91" s="44">
        <v>0.05</v>
      </c>
      <c r="O91" s="44">
        <v>0.53</v>
      </c>
      <c r="P91" s="44">
        <v>0.31</v>
      </c>
      <c r="Q91" s="44">
        <v>0.16</v>
      </c>
      <c r="R91" s="44">
        <v>0.4</v>
      </c>
      <c r="S91" s="44">
        <v>1.43</v>
      </c>
      <c r="T91" s="44">
        <v>6.07</v>
      </c>
      <c r="U91" s="15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55"/>
    </row>
    <row r="92" spans="1:65">
      <c r="B92" s="30" t="s">
        <v>294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BM92" s="55"/>
    </row>
    <row r="93" spans="1:65">
      <c r="BM93" s="55"/>
    </row>
    <row r="94" spans="1:65" ht="15">
      <c r="B94" s="8" t="s">
        <v>466</v>
      </c>
      <c r="BM94" s="27" t="s">
        <v>66</v>
      </c>
    </row>
    <row r="95" spans="1:65" ht="15">
      <c r="A95" s="24" t="s">
        <v>16</v>
      </c>
      <c r="B95" s="18" t="s">
        <v>110</v>
      </c>
      <c r="C95" s="15" t="s">
        <v>111</v>
      </c>
      <c r="D95" s="16" t="s">
        <v>227</v>
      </c>
      <c r="E95" s="17" t="s">
        <v>227</v>
      </c>
      <c r="F95" s="17" t="s">
        <v>227</v>
      </c>
      <c r="G95" s="17" t="s">
        <v>227</v>
      </c>
      <c r="H95" s="17" t="s">
        <v>227</v>
      </c>
      <c r="I95" s="17" t="s">
        <v>227</v>
      </c>
      <c r="J95" s="17" t="s">
        <v>227</v>
      </c>
      <c r="K95" s="17" t="s">
        <v>227</v>
      </c>
      <c r="L95" s="17" t="s">
        <v>227</v>
      </c>
      <c r="M95" s="17" t="s">
        <v>227</v>
      </c>
      <c r="N95" s="17" t="s">
        <v>227</v>
      </c>
      <c r="O95" s="17" t="s">
        <v>227</v>
      </c>
      <c r="P95" s="17" t="s">
        <v>227</v>
      </c>
      <c r="Q95" s="17" t="s">
        <v>227</v>
      </c>
      <c r="R95" s="17" t="s">
        <v>227</v>
      </c>
      <c r="S95" s="17" t="s">
        <v>227</v>
      </c>
      <c r="T95" s="17" t="s">
        <v>227</v>
      </c>
      <c r="U95" s="17" t="s">
        <v>227</v>
      </c>
      <c r="V95" s="15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7">
        <v>1</v>
      </c>
    </row>
    <row r="96" spans="1:65">
      <c r="A96" s="29"/>
      <c r="B96" s="19" t="s">
        <v>228</v>
      </c>
      <c r="C96" s="9" t="s">
        <v>228</v>
      </c>
      <c r="D96" s="151" t="s">
        <v>230</v>
      </c>
      <c r="E96" s="152" t="s">
        <v>231</v>
      </c>
      <c r="F96" s="152" t="s">
        <v>232</v>
      </c>
      <c r="G96" s="152" t="s">
        <v>235</v>
      </c>
      <c r="H96" s="152" t="s">
        <v>236</v>
      </c>
      <c r="I96" s="152" t="s">
        <v>238</v>
      </c>
      <c r="J96" s="152" t="s">
        <v>239</v>
      </c>
      <c r="K96" s="152" t="s">
        <v>240</v>
      </c>
      <c r="L96" s="152" t="s">
        <v>241</v>
      </c>
      <c r="M96" s="152" t="s">
        <v>242</v>
      </c>
      <c r="N96" s="152" t="s">
        <v>243</v>
      </c>
      <c r="O96" s="152" t="s">
        <v>244</v>
      </c>
      <c r="P96" s="152" t="s">
        <v>245</v>
      </c>
      <c r="Q96" s="152" t="s">
        <v>246</v>
      </c>
      <c r="R96" s="152" t="s">
        <v>247</v>
      </c>
      <c r="S96" s="152" t="s">
        <v>248</v>
      </c>
      <c r="T96" s="152" t="s">
        <v>249</v>
      </c>
      <c r="U96" s="152" t="s">
        <v>250</v>
      </c>
      <c r="V96" s="15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7" t="s">
        <v>3</v>
      </c>
    </row>
    <row r="97" spans="1:65">
      <c r="A97" s="29"/>
      <c r="B97" s="19"/>
      <c r="C97" s="9"/>
      <c r="D97" s="10" t="s">
        <v>288</v>
      </c>
      <c r="E97" s="11" t="s">
        <v>288</v>
      </c>
      <c r="F97" s="11" t="s">
        <v>288</v>
      </c>
      <c r="G97" s="11" t="s">
        <v>114</v>
      </c>
      <c r="H97" s="11" t="s">
        <v>288</v>
      </c>
      <c r="I97" s="11" t="s">
        <v>289</v>
      </c>
      <c r="J97" s="11" t="s">
        <v>288</v>
      </c>
      <c r="K97" s="11" t="s">
        <v>114</v>
      </c>
      <c r="L97" s="11" t="s">
        <v>289</v>
      </c>
      <c r="M97" s="11" t="s">
        <v>288</v>
      </c>
      <c r="N97" s="11" t="s">
        <v>289</v>
      </c>
      <c r="O97" s="11" t="s">
        <v>289</v>
      </c>
      <c r="P97" s="11" t="s">
        <v>114</v>
      </c>
      <c r="Q97" s="11" t="s">
        <v>289</v>
      </c>
      <c r="R97" s="11" t="s">
        <v>289</v>
      </c>
      <c r="S97" s="11" t="s">
        <v>289</v>
      </c>
      <c r="T97" s="11" t="s">
        <v>289</v>
      </c>
      <c r="U97" s="11" t="s">
        <v>288</v>
      </c>
      <c r="V97" s="15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27">
        <v>2</v>
      </c>
    </row>
    <row r="98" spans="1:65">
      <c r="A98" s="29"/>
      <c r="B98" s="19"/>
      <c r="C98" s="9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15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27">
        <v>2</v>
      </c>
    </row>
    <row r="99" spans="1:65">
      <c r="A99" s="29"/>
      <c r="B99" s="18">
        <v>1</v>
      </c>
      <c r="C99" s="14">
        <v>1</v>
      </c>
      <c r="D99" s="21">
        <v>0.36</v>
      </c>
      <c r="E99" s="21"/>
      <c r="F99" s="21">
        <v>0.33695249638083064</v>
      </c>
      <c r="G99" s="147">
        <v>1.3080000000000001</v>
      </c>
      <c r="H99" s="21">
        <v>0.34</v>
      </c>
      <c r="I99" s="21">
        <v>0.36</v>
      </c>
      <c r="J99" s="21">
        <v>0.24</v>
      </c>
      <c r="K99" s="147" t="s">
        <v>104</v>
      </c>
      <c r="L99" s="21">
        <v>0.38</v>
      </c>
      <c r="M99" s="147">
        <v>0.4</v>
      </c>
      <c r="N99" s="21">
        <v>0.35289999999999999</v>
      </c>
      <c r="O99" s="21">
        <v>0.31</v>
      </c>
      <c r="P99" s="21">
        <v>0.32172843823599684</v>
      </c>
      <c r="Q99" s="21">
        <v>0.35</v>
      </c>
      <c r="R99" s="21">
        <v>0.31</v>
      </c>
      <c r="S99" s="21">
        <v>0.3</v>
      </c>
      <c r="T99" s="21">
        <v>0.36</v>
      </c>
      <c r="U99" s="21">
        <v>0.39</v>
      </c>
      <c r="V99" s="15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27">
        <v>1</v>
      </c>
    </row>
    <row r="100" spans="1:65">
      <c r="A100" s="29"/>
      <c r="B100" s="19">
        <v>1</v>
      </c>
      <c r="C100" s="9">
        <v>2</v>
      </c>
      <c r="D100" s="11">
        <v>0.34</v>
      </c>
      <c r="E100" s="11"/>
      <c r="F100" s="11">
        <v>0.31458913459029192</v>
      </c>
      <c r="G100" s="148">
        <v>1.0791999999999999</v>
      </c>
      <c r="H100" s="11">
        <v>0.35</v>
      </c>
      <c r="I100" s="11">
        <v>0.39</v>
      </c>
      <c r="J100" s="11">
        <v>0.25</v>
      </c>
      <c r="K100" s="148" t="s">
        <v>104</v>
      </c>
      <c r="L100" s="11">
        <v>0.39</v>
      </c>
      <c r="M100" s="148">
        <v>0.3</v>
      </c>
      <c r="N100" s="11">
        <v>0.37580000000000002</v>
      </c>
      <c r="O100" s="11">
        <v>0.28999999999999998</v>
      </c>
      <c r="P100" s="11">
        <v>0.32563265570035982</v>
      </c>
      <c r="Q100" s="11">
        <v>0.34</v>
      </c>
      <c r="R100" s="11">
        <v>0.31</v>
      </c>
      <c r="S100" s="149">
        <v>0.37</v>
      </c>
      <c r="T100" s="11">
        <v>0.33</v>
      </c>
      <c r="U100" s="11">
        <v>0.38</v>
      </c>
      <c r="V100" s="15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7">
        <v>24</v>
      </c>
    </row>
    <row r="101" spans="1:65">
      <c r="A101" s="29"/>
      <c r="B101" s="19">
        <v>1</v>
      </c>
      <c r="C101" s="9">
        <v>3</v>
      </c>
      <c r="D101" s="11">
        <v>0.33</v>
      </c>
      <c r="E101" s="11"/>
      <c r="F101" s="11">
        <v>0.32350084107530636</v>
      </c>
      <c r="G101" s="148">
        <v>1.3524</v>
      </c>
      <c r="H101" s="11">
        <v>0.35</v>
      </c>
      <c r="I101" s="11">
        <v>0.37</v>
      </c>
      <c r="J101" s="11">
        <v>0.28000000000000003</v>
      </c>
      <c r="K101" s="148" t="s">
        <v>104</v>
      </c>
      <c r="L101" s="11">
        <v>0.37</v>
      </c>
      <c r="M101" s="148">
        <v>0.4</v>
      </c>
      <c r="N101" s="11">
        <v>0.3695</v>
      </c>
      <c r="O101" s="11">
        <v>0.31</v>
      </c>
      <c r="P101" s="11">
        <v>0.33909739510872583</v>
      </c>
      <c r="Q101" s="11">
        <v>0.34</v>
      </c>
      <c r="R101" s="11">
        <v>0.33</v>
      </c>
      <c r="S101" s="11">
        <v>0.31</v>
      </c>
      <c r="T101" s="11">
        <v>0.35</v>
      </c>
      <c r="U101" s="11">
        <v>0.41</v>
      </c>
      <c r="V101" s="15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27">
        <v>16</v>
      </c>
    </row>
    <row r="102" spans="1:65">
      <c r="A102" s="29"/>
      <c r="B102" s="19">
        <v>1</v>
      </c>
      <c r="C102" s="9">
        <v>4</v>
      </c>
      <c r="D102" s="11">
        <v>0.35</v>
      </c>
      <c r="E102" s="11"/>
      <c r="F102" s="11">
        <v>0.33129051069166976</v>
      </c>
      <c r="G102" s="148" t="s">
        <v>105</v>
      </c>
      <c r="H102" s="11">
        <v>0.35</v>
      </c>
      <c r="I102" s="11">
        <v>0.37</v>
      </c>
      <c r="J102" s="11">
        <v>0.24</v>
      </c>
      <c r="K102" s="148" t="s">
        <v>104</v>
      </c>
      <c r="L102" s="11">
        <v>0.39</v>
      </c>
      <c r="M102" s="148">
        <v>0.4</v>
      </c>
      <c r="N102" s="11">
        <v>0.3755</v>
      </c>
      <c r="O102" s="11">
        <v>0.31</v>
      </c>
      <c r="P102" s="11">
        <v>0.31921914738154183</v>
      </c>
      <c r="Q102" s="11">
        <v>0.35</v>
      </c>
      <c r="R102" s="11">
        <v>0.34</v>
      </c>
      <c r="S102" s="11">
        <v>0.32</v>
      </c>
      <c r="T102" s="11">
        <v>0.37</v>
      </c>
      <c r="U102" s="11">
        <v>0.41</v>
      </c>
      <c r="V102" s="15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27">
        <v>0.33914278358684841</v>
      </c>
    </row>
    <row r="103" spans="1:65">
      <c r="A103" s="29"/>
      <c r="B103" s="19">
        <v>1</v>
      </c>
      <c r="C103" s="9">
        <v>5</v>
      </c>
      <c r="D103" s="11">
        <v>0.35</v>
      </c>
      <c r="E103" s="11"/>
      <c r="F103" s="11">
        <v>0.33396116797858977</v>
      </c>
      <c r="G103" s="148" t="s">
        <v>105</v>
      </c>
      <c r="H103" s="11">
        <v>0.35</v>
      </c>
      <c r="I103" s="11">
        <v>0.37</v>
      </c>
      <c r="J103" s="11">
        <v>0.25</v>
      </c>
      <c r="K103" s="148" t="s">
        <v>104</v>
      </c>
      <c r="L103" s="11">
        <v>0.37</v>
      </c>
      <c r="M103" s="148">
        <v>0.3</v>
      </c>
      <c r="N103" s="11">
        <v>0.37390000000000001</v>
      </c>
      <c r="O103" s="11">
        <v>0.3</v>
      </c>
      <c r="P103" s="11">
        <v>0.3213919417375018</v>
      </c>
      <c r="Q103" s="11">
        <v>0.36</v>
      </c>
      <c r="R103" s="11">
        <v>0.31</v>
      </c>
      <c r="S103" s="11">
        <v>0.3</v>
      </c>
      <c r="T103" s="11">
        <v>0.33</v>
      </c>
      <c r="U103" s="11">
        <v>0.4</v>
      </c>
      <c r="V103" s="15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27">
        <v>20</v>
      </c>
    </row>
    <row r="104" spans="1:65">
      <c r="A104" s="29"/>
      <c r="B104" s="19">
        <v>1</v>
      </c>
      <c r="C104" s="9">
        <v>6</v>
      </c>
      <c r="D104" s="11">
        <v>0.34</v>
      </c>
      <c r="E104" s="11"/>
      <c r="F104" s="11">
        <v>0.34419987216372339</v>
      </c>
      <c r="G104" s="148">
        <v>1.1291</v>
      </c>
      <c r="H104" s="11">
        <v>0.35</v>
      </c>
      <c r="I104" s="11">
        <v>0.37</v>
      </c>
      <c r="J104" s="11">
        <v>0.27</v>
      </c>
      <c r="K104" s="148" t="s">
        <v>104</v>
      </c>
      <c r="L104" s="149">
        <v>0.31</v>
      </c>
      <c r="M104" s="148">
        <v>0.4</v>
      </c>
      <c r="N104" s="11">
        <v>0.36359999999999998</v>
      </c>
      <c r="O104" s="149">
        <v>0.35</v>
      </c>
      <c r="P104" s="11">
        <v>0.33323022025072324</v>
      </c>
      <c r="Q104" s="11">
        <v>0.34</v>
      </c>
      <c r="R104" s="11">
        <v>0.32</v>
      </c>
      <c r="S104" s="11">
        <v>0.31</v>
      </c>
      <c r="T104" s="11">
        <v>0.34</v>
      </c>
      <c r="U104" s="11">
        <v>0.39</v>
      </c>
      <c r="V104" s="15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55"/>
    </row>
    <row r="105" spans="1:65">
      <c r="A105" s="29"/>
      <c r="B105" s="20" t="s">
        <v>256</v>
      </c>
      <c r="C105" s="12"/>
      <c r="D105" s="22">
        <v>0.34499999999999997</v>
      </c>
      <c r="E105" s="22" t="s">
        <v>651</v>
      </c>
      <c r="F105" s="22">
        <v>0.33074900381340194</v>
      </c>
      <c r="G105" s="22">
        <v>1.2171750000000001</v>
      </c>
      <c r="H105" s="22">
        <v>0.34833333333333338</v>
      </c>
      <c r="I105" s="22">
        <v>0.37166666666666676</v>
      </c>
      <c r="J105" s="22">
        <v>0.255</v>
      </c>
      <c r="K105" s="22" t="s">
        <v>651</v>
      </c>
      <c r="L105" s="22">
        <v>0.3683333333333334</v>
      </c>
      <c r="M105" s="22">
        <v>0.3666666666666667</v>
      </c>
      <c r="N105" s="22">
        <v>0.36853333333333332</v>
      </c>
      <c r="O105" s="22">
        <v>0.3116666666666667</v>
      </c>
      <c r="P105" s="22">
        <v>0.32671663306914156</v>
      </c>
      <c r="Q105" s="22">
        <v>0.34666666666666662</v>
      </c>
      <c r="R105" s="22">
        <v>0.32</v>
      </c>
      <c r="S105" s="22">
        <v>0.31833333333333336</v>
      </c>
      <c r="T105" s="22">
        <v>0.34666666666666668</v>
      </c>
      <c r="U105" s="22">
        <v>0.39666666666666667</v>
      </c>
      <c r="V105" s="15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5"/>
    </row>
    <row r="106" spans="1:65">
      <c r="A106" s="29"/>
      <c r="B106" s="3" t="s">
        <v>257</v>
      </c>
      <c r="C106" s="28"/>
      <c r="D106" s="11">
        <v>0.34499999999999997</v>
      </c>
      <c r="E106" s="11" t="s">
        <v>651</v>
      </c>
      <c r="F106" s="11">
        <v>0.33262583933512979</v>
      </c>
      <c r="G106" s="11">
        <v>1.21855</v>
      </c>
      <c r="H106" s="11">
        <v>0.35</v>
      </c>
      <c r="I106" s="11">
        <v>0.37</v>
      </c>
      <c r="J106" s="11">
        <v>0.25</v>
      </c>
      <c r="K106" s="11" t="s">
        <v>651</v>
      </c>
      <c r="L106" s="11">
        <v>0.375</v>
      </c>
      <c r="M106" s="11">
        <v>0.4</v>
      </c>
      <c r="N106" s="11">
        <v>0.37170000000000003</v>
      </c>
      <c r="O106" s="11">
        <v>0.31</v>
      </c>
      <c r="P106" s="11">
        <v>0.32368054696817833</v>
      </c>
      <c r="Q106" s="11">
        <v>0.34499999999999997</v>
      </c>
      <c r="R106" s="11">
        <v>0.315</v>
      </c>
      <c r="S106" s="11">
        <v>0.31</v>
      </c>
      <c r="T106" s="11">
        <v>0.34499999999999997</v>
      </c>
      <c r="U106" s="11">
        <v>0.39500000000000002</v>
      </c>
      <c r="V106" s="15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5"/>
    </row>
    <row r="107" spans="1:65">
      <c r="A107" s="29"/>
      <c r="B107" s="3" t="s">
        <v>258</v>
      </c>
      <c r="C107" s="28"/>
      <c r="D107" s="23">
        <v>1.0488088481701499E-2</v>
      </c>
      <c r="E107" s="23" t="s">
        <v>651</v>
      </c>
      <c r="F107" s="23">
        <v>1.0427824740770112E-2</v>
      </c>
      <c r="G107" s="23">
        <v>0.13332827594575233</v>
      </c>
      <c r="H107" s="23">
        <v>4.0824829046386107E-3</v>
      </c>
      <c r="I107" s="23">
        <v>9.8319208025017587E-3</v>
      </c>
      <c r="J107" s="23">
        <v>1.6431676725154998E-2</v>
      </c>
      <c r="K107" s="23" t="s">
        <v>651</v>
      </c>
      <c r="L107" s="23">
        <v>2.9944392908634279E-2</v>
      </c>
      <c r="M107" s="23">
        <v>5.1639777949432177E-2</v>
      </c>
      <c r="N107" s="23">
        <v>8.9421846696803829E-3</v>
      </c>
      <c r="O107" s="23">
        <v>2.0412414523193149E-2</v>
      </c>
      <c r="P107" s="23">
        <v>7.8272831901665743E-3</v>
      </c>
      <c r="Q107" s="23">
        <v>8.1649658092772404E-3</v>
      </c>
      <c r="R107" s="23">
        <v>1.2649110640673528E-2</v>
      </c>
      <c r="S107" s="23">
        <v>2.6394443859772208E-2</v>
      </c>
      <c r="T107" s="23">
        <v>1.6329931618554509E-2</v>
      </c>
      <c r="U107" s="23">
        <v>1.2110601416389952E-2</v>
      </c>
      <c r="V107" s="15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5"/>
    </row>
    <row r="108" spans="1:65">
      <c r="A108" s="29"/>
      <c r="B108" s="3" t="s">
        <v>86</v>
      </c>
      <c r="C108" s="28"/>
      <c r="D108" s="13">
        <v>3.0400256468699999E-2</v>
      </c>
      <c r="E108" s="13" t="s">
        <v>651</v>
      </c>
      <c r="F108" s="13">
        <v>3.1527909745884403E-2</v>
      </c>
      <c r="G108" s="13">
        <v>0.10953911799515462</v>
      </c>
      <c r="H108" s="13">
        <v>1.1720046616187398E-2</v>
      </c>
      <c r="I108" s="13">
        <v>2.6453598571753605E-2</v>
      </c>
      <c r="J108" s="13">
        <v>6.4437947941784299E-2</v>
      </c>
      <c r="K108" s="13" t="s">
        <v>651</v>
      </c>
      <c r="L108" s="13">
        <v>8.1296994322083996E-2</v>
      </c>
      <c r="M108" s="13">
        <v>0.14083575804390591</v>
      </c>
      <c r="N108" s="13">
        <v>2.4264249284588594E-2</v>
      </c>
      <c r="O108" s="13">
        <v>6.5494378149282828E-2</v>
      </c>
      <c r="P108" s="13">
        <v>2.3957406504339564E-2</v>
      </c>
      <c r="Q108" s="13">
        <v>2.3552785988299733E-2</v>
      </c>
      <c r="R108" s="13">
        <v>3.9528470752104777E-2</v>
      </c>
      <c r="S108" s="13">
        <v>8.2914483329127348E-2</v>
      </c>
      <c r="T108" s="13">
        <v>4.7105571976599543E-2</v>
      </c>
      <c r="U108" s="13">
        <v>3.0530927940478871E-2</v>
      </c>
      <c r="V108" s="15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55"/>
    </row>
    <row r="109" spans="1:65">
      <c r="A109" s="29"/>
      <c r="B109" s="3" t="s">
        <v>259</v>
      </c>
      <c r="C109" s="28"/>
      <c r="D109" s="13">
        <v>1.7270650288366385E-2</v>
      </c>
      <c r="E109" s="13" t="s">
        <v>651</v>
      </c>
      <c r="F109" s="13">
        <v>-2.4749987850757216E-2</v>
      </c>
      <c r="G109" s="13">
        <v>2.5889750833760652</v>
      </c>
      <c r="H109" s="13">
        <v>2.709935222351989E-2</v>
      </c>
      <c r="I109" s="13">
        <v>9.5900265769593096E-2</v>
      </c>
      <c r="J109" s="13">
        <v>-0.2481043019607726</v>
      </c>
      <c r="K109" s="13" t="s">
        <v>651</v>
      </c>
      <c r="L109" s="13">
        <v>8.6071563834439813E-2</v>
      </c>
      <c r="M109" s="13">
        <v>8.1157212866862949E-2</v>
      </c>
      <c r="N109" s="13">
        <v>8.6661285950548672E-2</v>
      </c>
      <c r="O109" s="13">
        <v>-8.1016369063166449E-2</v>
      </c>
      <c r="P109" s="13">
        <v>-3.6639878891967403E-2</v>
      </c>
      <c r="Q109" s="13">
        <v>2.2185001255943027E-2</v>
      </c>
      <c r="R109" s="13">
        <v>-5.6444614225283352E-2</v>
      </c>
      <c r="S109" s="13">
        <v>-6.1358965192859882E-2</v>
      </c>
      <c r="T109" s="13">
        <v>2.2185001255943027E-2</v>
      </c>
      <c r="U109" s="13">
        <v>0.1696155302832425</v>
      </c>
      <c r="V109" s="15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55"/>
    </row>
    <row r="110" spans="1:65">
      <c r="A110" s="29"/>
      <c r="B110" s="45" t="s">
        <v>260</v>
      </c>
      <c r="C110" s="46"/>
      <c r="D110" s="44">
        <v>0.05</v>
      </c>
      <c r="E110" s="44" t="s">
        <v>261</v>
      </c>
      <c r="F110" s="44">
        <v>0.46</v>
      </c>
      <c r="G110" s="44">
        <v>13.85</v>
      </c>
      <c r="H110" s="44">
        <v>0.05</v>
      </c>
      <c r="I110" s="44">
        <v>0.72</v>
      </c>
      <c r="J110" s="44">
        <v>2.64</v>
      </c>
      <c r="K110" s="44">
        <v>61.96</v>
      </c>
      <c r="L110" s="44">
        <v>0.62</v>
      </c>
      <c r="M110" s="44" t="s">
        <v>261</v>
      </c>
      <c r="N110" s="44">
        <v>0.63</v>
      </c>
      <c r="O110" s="44">
        <v>1.01</v>
      </c>
      <c r="P110" s="44">
        <v>0.56999999999999995</v>
      </c>
      <c r="Q110" s="44">
        <v>0</v>
      </c>
      <c r="R110" s="44">
        <v>0.77</v>
      </c>
      <c r="S110" s="44">
        <v>0.82</v>
      </c>
      <c r="T110" s="44">
        <v>0</v>
      </c>
      <c r="U110" s="44">
        <v>1.44</v>
      </c>
      <c r="V110" s="15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55"/>
    </row>
    <row r="111" spans="1:65">
      <c r="B111" s="30" t="s">
        <v>295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BM111" s="55"/>
    </row>
    <row r="112" spans="1:65">
      <c r="BM112" s="55"/>
    </row>
    <row r="113" spans="1:65" ht="15">
      <c r="B113" s="8" t="s">
        <v>467</v>
      </c>
      <c r="BM113" s="27" t="s">
        <v>66</v>
      </c>
    </row>
    <row r="114" spans="1:65" ht="15">
      <c r="A114" s="24" t="s">
        <v>50</v>
      </c>
      <c r="B114" s="18" t="s">
        <v>110</v>
      </c>
      <c r="C114" s="15" t="s">
        <v>111</v>
      </c>
      <c r="D114" s="16" t="s">
        <v>227</v>
      </c>
      <c r="E114" s="17" t="s">
        <v>227</v>
      </c>
      <c r="F114" s="17" t="s">
        <v>227</v>
      </c>
      <c r="G114" s="17" t="s">
        <v>227</v>
      </c>
      <c r="H114" s="17" t="s">
        <v>227</v>
      </c>
      <c r="I114" s="17" t="s">
        <v>227</v>
      </c>
      <c r="J114" s="17" t="s">
        <v>227</v>
      </c>
      <c r="K114" s="17" t="s">
        <v>227</v>
      </c>
      <c r="L114" s="17" t="s">
        <v>227</v>
      </c>
      <c r="M114" s="17" t="s">
        <v>227</v>
      </c>
      <c r="N114" s="17" t="s">
        <v>227</v>
      </c>
      <c r="O114" s="17" t="s">
        <v>227</v>
      </c>
      <c r="P114" s="17" t="s">
        <v>227</v>
      </c>
      <c r="Q114" s="17" t="s">
        <v>227</v>
      </c>
      <c r="R114" s="17" t="s">
        <v>227</v>
      </c>
      <c r="S114" s="17" t="s">
        <v>227</v>
      </c>
      <c r="T114" s="17" t="s">
        <v>227</v>
      </c>
      <c r="U114" s="17" t="s">
        <v>227</v>
      </c>
      <c r="V114" s="15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7">
        <v>1</v>
      </c>
    </row>
    <row r="115" spans="1:65">
      <c r="A115" s="29"/>
      <c r="B115" s="19" t="s">
        <v>228</v>
      </c>
      <c r="C115" s="9" t="s">
        <v>228</v>
      </c>
      <c r="D115" s="151" t="s">
        <v>230</v>
      </c>
      <c r="E115" s="152" t="s">
        <v>231</v>
      </c>
      <c r="F115" s="152" t="s">
        <v>232</v>
      </c>
      <c r="G115" s="152" t="s">
        <v>235</v>
      </c>
      <c r="H115" s="152" t="s">
        <v>236</v>
      </c>
      <c r="I115" s="152" t="s">
        <v>238</v>
      </c>
      <c r="J115" s="152" t="s">
        <v>239</v>
      </c>
      <c r="K115" s="152" t="s">
        <v>240</v>
      </c>
      <c r="L115" s="152" t="s">
        <v>241</v>
      </c>
      <c r="M115" s="152" t="s">
        <v>242</v>
      </c>
      <c r="N115" s="152" t="s">
        <v>243</v>
      </c>
      <c r="O115" s="152" t="s">
        <v>244</v>
      </c>
      <c r="P115" s="152" t="s">
        <v>245</v>
      </c>
      <c r="Q115" s="152" t="s">
        <v>246</v>
      </c>
      <c r="R115" s="152" t="s">
        <v>247</v>
      </c>
      <c r="S115" s="152" t="s">
        <v>248</v>
      </c>
      <c r="T115" s="152" t="s">
        <v>249</v>
      </c>
      <c r="U115" s="152" t="s">
        <v>250</v>
      </c>
      <c r="V115" s="15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7" t="s">
        <v>1</v>
      </c>
    </row>
    <row r="116" spans="1:65">
      <c r="A116" s="29"/>
      <c r="B116" s="19"/>
      <c r="C116" s="9"/>
      <c r="D116" s="10" t="s">
        <v>114</v>
      </c>
      <c r="E116" s="11" t="s">
        <v>114</v>
      </c>
      <c r="F116" s="11" t="s">
        <v>288</v>
      </c>
      <c r="G116" s="11" t="s">
        <v>114</v>
      </c>
      <c r="H116" s="11" t="s">
        <v>114</v>
      </c>
      <c r="I116" s="11" t="s">
        <v>289</v>
      </c>
      <c r="J116" s="11" t="s">
        <v>288</v>
      </c>
      <c r="K116" s="11" t="s">
        <v>114</v>
      </c>
      <c r="L116" s="11" t="s">
        <v>289</v>
      </c>
      <c r="M116" s="11" t="s">
        <v>288</v>
      </c>
      <c r="N116" s="11" t="s">
        <v>289</v>
      </c>
      <c r="O116" s="11" t="s">
        <v>289</v>
      </c>
      <c r="P116" s="11" t="s">
        <v>114</v>
      </c>
      <c r="Q116" s="11" t="s">
        <v>289</v>
      </c>
      <c r="R116" s="11" t="s">
        <v>289</v>
      </c>
      <c r="S116" s="11" t="s">
        <v>289</v>
      </c>
      <c r="T116" s="11" t="s">
        <v>289</v>
      </c>
      <c r="U116" s="11" t="s">
        <v>114</v>
      </c>
      <c r="V116" s="15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7">
        <v>2</v>
      </c>
    </row>
    <row r="117" spans="1:65">
      <c r="A117" s="29"/>
      <c r="B117" s="19"/>
      <c r="C117" s="9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15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7">
        <v>3</v>
      </c>
    </row>
    <row r="118" spans="1:65">
      <c r="A118" s="29"/>
      <c r="B118" s="18">
        <v>1</v>
      </c>
      <c r="C118" s="14">
        <v>1</v>
      </c>
      <c r="D118" s="21">
        <v>1.4842</v>
      </c>
      <c r="E118" s="21">
        <v>1.4913800000000001</v>
      </c>
      <c r="F118" s="21">
        <v>1.5492247904715601</v>
      </c>
      <c r="G118" s="147">
        <v>2.1626128700000002</v>
      </c>
      <c r="H118" s="21">
        <v>1.4500000000000002</v>
      </c>
      <c r="I118" s="21">
        <v>1.39</v>
      </c>
      <c r="J118" s="21">
        <v>1.52</v>
      </c>
      <c r="K118" s="21">
        <v>1.49</v>
      </c>
      <c r="L118" s="21">
        <v>1.53</v>
      </c>
      <c r="M118" s="154">
        <v>1.49</v>
      </c>
      <c r="N118" s="21">
        <v>1.5225285720000001</v>
      </c>
      <c r="O118" s="21">
        <v>1.53</v>
      </c>
      <c r="P118" s="21">
        <v>1.46367032178831</v>
      </c>
      <c r="Q118" s="21">
        <v>1.47</v>
      </c>
      <c r="R118" s="21">
        <v>1.5</v>
      </c>
      <c r="S118" s="21">
        <v>1.5</v>
      </c>
      <c r="T118" s="21">
        <v>1.44</v>
      </c>
      <c r="U118" s="21">
        <v>1.4119999999999999</v>
      </c>
      <c r="V118" s="15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7">
        <v>1</v>
      </c>
    </row>
    <row r="119" spans="1:65">
      <c r="A119" s="29"/>
      <c r="B119" s="19">
        <v>1</v>
      </c>
      <c r="C119" s="9">
        <v>2</v>
      </c>
      <c r="D119" s="11">
        <v>1.506</v>
      </c>
      <c r="E119" s="11">
        <v>1.4826900000000003</v>
      </c>
      <c r="F119" s="11">
        <v>1.5400300015382655</v>
      </c>
      <c r="G119" s="148">
        <v>2.18124238</v>
      </c>
      <c r="H119" s="11">
        <v>1.46</v>
      </c>
      <c r="I119" s="11">
        <v>1.45</v>
      </c>
      <c r="J119" s="11">
        <v>1.5</v>
      </c>
      <c r="K119" s="11">
        <v>1.5</v>
      </c>
      <c r="L119" s="11">
        <v>1.5</v>
      </c>
      <c r="M119" s="11">
        <v>1.55</v>
      </c>
      <c r="N119" s="11">
        <v>1.5518104433</v>
      </c>
      <c r="O119" s="11">
        <v>1.55</v>
      </c>
      <c r="P119" s="11">
        <v>1.4649642713143054</v>
      </c>
      <c r="Q119" s="11">
        <v>1.48</v>
      </c>
      <c r="R119" s="11">
        <v>1.5</v>
      </c>
      <c r="S119" s="11">
        <v>1.5</v>
      </c>
      <c r="T119" s="11">
        <v>1.44</v>
      </c>
      <c r="U119" s="11">
        <v>1.3859999999999999</v>
      </c>
      <c r="V119" s="15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27" t="e">
        <v>#N/A</v>
      </c>
    </row>
    <row r="120" spans="1:65">
      <c r="A120" s="29"/>
      <c r="B120" s="19">
        <v>1</v>
      </c>
      <c r="C120" s="9">
        <v>3</v>
      </c>
      <c r="D120" s="11">
        <v>1.5481</v>
      </c>
      <c r="E120" s="11">
        <v>1.4831300000000001</v>
      </c>
      <c r="F120" s="11">
        <v>1.5215333239172506</v>
      </c>
      <c r="G120" s="148">
        <v>2.1750377699999999</v>
      </c>
      <c r="H120" s="11">
        <v>1.47</v>
      </c>
      <c r="I120" s="11">
        <v>1.43</v>
      </c>
      <c r="J120" s="11">
        <v>1.51</v>
      </c>
      <c r="K120" s="11">
        <v>1.49</v>
      </c>
      <c r="L120" s="11">
        <v>1.52</v>
      </c>
      <c r="M120" s="11">
        <v>1.52</v>
      </c>
      <c r="N120" s="11">
        <v>1.5234222212000001</v>
      </c>
      <c r="O120" s="11">
        <v>1.56</v>
      </c>
      <c r="P120" s="11">
        <v>1.4724242215318846</v>
      </c>
      <c r="Q120" s="11">
        <v>1.49</v>
      </c>
      <c r="R120" s="11">
        <v>1.51</v>
      </c>
      <c r="S120" s="11">
        <v>1.53</v>
      </c>
      <c r="T120" s="11">
        <v>1.48</v>
      </c>
      <c r="U120" s="11">
        <v>1.4350000000000001</v>
      </c>
      <c r="V120" s="15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27">
        <v>16</v>
      </c>
    </row>
    <row r="121" spans="1:65">
      <c r="A121" s="29"/>
      <c r="B121" s="19">
        <v>1</v>
      </c>
      <c r="C121" s="9">
        <v>4</v>
      </c>
      <c r="D121" s="11">
        <v>1.4890000000000001</v>
      </c>
      <c r="E121" s="11">
        <v>1.4850000000000003</v>
      </c>
      <c r="F121" s="11">
        <v>1.5078597829636762</v>
      </c>
      <c r="G121" s="148">
        <v>2.15915167</v>
      </c>
      <c r="H121" s="11">
        <v>1.44</v>
      </c>
      <c r="I121" s="11">
        <v>1.41</v>
      </c>
      <c r="J121" s="11">
        <v>1.49</v>
      </c>
      <c r="K121" s="11">
        <v>1.48</v>
      </c>
      <c r="L121" s="11">
        <v>1.52</v>
      </c>
      <c r="M121" s="11">
        <v>1.54</v>
      </c>
      <c r="N121" s="11">
        <v>1.5237170112999998</v>
      </c>
      <c r="O121" s="11">
        <v>1.58</v>
      </c>
      <c r="P121" s="11">
        <v>1.4658670274829173</v>
      </c>
      <c r="Q121" s="11">
        <v>1.47</v>
      </c>
      <c r="R121" s="11">
        <v>1.48</v>
      </c>
      <c r="S121" s="11">
        <v>1.52</v>
      </c>
      <c r="T121" s="11">
        <v>1.45</v>
      </c>
      <c r="U121" s="11">
        <v>1.4239999999999999</v>
      </c>
      <c r="V121" s="15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27">
        <v>1.4909360636072844</v>
      </c>
    </row>
    <row r="122" spans="1:65">
      <c r="A122" s="29"/>
      <c r="B122" s="19">
        <v>1</v>
      </c>
      <c r="C122" s="9">
        <v>5</v>
      </c>
      <c r="D122" s="11">
        <v>1.5181</v>
      </c>
      <c r="E122" s="11">
        <v>1.4725700000000002</v>
      </c>
      <c r="F122" s="11">
        <v>1.5046076278248226</v>
      </c>
      <c r="G122" s="148">
        <v>2.1442795100000001</v>
      </c>
      <c r="H122" s="11">
        <v>1.46</v>
      </c>
      <c r="I122" s="11">
        <v>1.42</v>
      </c>
      <c r="J122" s="11">
        <v>1.5</v>
      </c>
      <c r="K122" s="11">
        <v>1.52</v>
      </c>
      <c r="L122" s="11">
        <v>1.49</v>
      </c>
      <c r="M122" s="11">
        <v>1.54</v>
      </c>
      <c r="N122" s="11">
        <v>1.5435129001999999</v>
      </c>
      <c r="O122" s="11">
        <v>1.54</v>
      </c>
      <c r="P122" s="11">
        <v>1.4749078455909594</v>
      </c>
      <c r="Q122" s="11">
        <v>1.44</v>
      </c>
      <c r="R122" s="11">
        <v>1.51</v>
      </c>
      <c r="S122" s="11">
        <v>1.54</v>
      </c>
      <c r="T122" s="11">
        <v>1.46</v>
      </c>
      <c r="U122" s="11">
        <v>1.4330000000000001</v>
      </c>
      <c r="V122" s="15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27">
        <v>21</v>
      </c>
    </row>
    <row r="123" spans="1:65">
      <c r="A123" s="29"/>
      <c r="B123" s="19">
        <v>1</v>
      </c>
      <c r="C123" s="9">
        <v>6</v>
      </c>
      <c r="D123" s="11">
        <v>1.4947999999999999</v>
      </c>
      <c r="E123" s="11">
        <v>1.4864200000000001</v>
      </c>
      <c r="F123" s="11">
        <v>1.4824125576621694</v>
      </c>
      <c r="G123" s="148">
        <v>2.1705707200000002</v>
      </c>
      <c r="H123" s="11">
        <v>1.4500000000000002</v>
      </c>
      <c r="I123" s="11">
        <v>1.44</v>
      </c>
      <c r="J123" s="11">
        <v>1.51</v>
      </c>
      <c r="K123" s="11">
        <v>1.49</v>
      </c>
      <c r="L123" s="11">
        <v>1.48</v>
      </c>
      <c r="M123" s="11">
        <v>1.54</v>
      </c>
      <c r="N123" s="11">
        <v>1.5435120676</v>
      </c>
      <c r="O123" s="11">
        <v>1.56</v>
      </c>
      <c r="P123" s="11">
        <v>1.4720835002568748</v>
      </c>
      <c r="Q123" s="11">
        <v>1.46</v>
      </c>
      <c r="R123" s="11">
        <v>1.49</v>
      </c>
      <c r="S123" s="11">
        <v>1.54</v>
      </c>
      <c r="T123" s="11">
        <v>1.47</v>
      </c>
      <c r="U123" s="11">
        <v>1.3879999999999999</v>
      </c>
      <c r="V123" s="15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5"/>
    </row>
    <row r="124" spans="1:65">
      <c r="A124" s="29"/>
      <c r="B124" s="20" t="s">
        <v>256</v>
      </c>
      <c r="C124" s="12"/>
      <c r="D124" s="22">
        <v>1.5066999999999997</v>
      </c>
      <c r="E124" s="22">
        <v>1.4835316666666669</v>
      </c>
      <c r="F124" s="22">
        <v>1.5176113473962907</v>
      </c>
      <c r="G124" s="22">
        <v>2.1654824866666669</v>
      </c>
      <c r="H124" s="22">
        <v>1.4550000000000001</v>
      </c>
      <c r="I124" s="22">
        <v>1.4233333333333331</v>
      </c>
      <c r="J124" s="22">
        <v>1.5050000000000001</v>
      </c>
      <c r="K124" s="22">
        <v>1.4950000000000001</v>
      </c>
      <c r="L124" s="22">
        <v>1.5066666666666668</v>
      </c>
      <c r="M124" s="22">
        <v>1.53</v>
      </c>
      <c r="N124" s="22">
        <v>1.5347505359333333</v>
      </c>
      <c r="O124" s="22">
        <v>1.5533333333333335</v>
      </c>
      <c r="P124" s="22">
        <v>1.4689861979942087</v>
      </c>
      <c r="Q124" s="22">
        <v>1.468333333333333</v>
      </c>
      <c r="R124" s="22">
        <v>1.4983333333333333</v>
      </c>
      <c r="S124" s="22">
        <v>1.5216666666666667</v>
      </c>
      <c r="T124" s="22">
        <v>1.4566666666666668</v>
      </c>
      <c r="U124" s="22">
        <v>1.413</v>
      </c>
      <c r="V124" s="15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5"/>
    </row>
    <row r="125" spans="1:65">
      <c r="A125" s="29"/>
      <c r="B125" s="3" t="s">
        <v>257</v>
      </c>
      <c r="C125" s="28"/>
      <c r="D125" s="11">
        <v>1.5004</v>
      </c>
      <c r="E125" s="11">
        <v>1.4840650000000002</v>
      </c>
      <c r="F125" s="11">
        <v>1.5146965534404635</v>
      </c>
      <c r="G125" s="11">
        <v>2.1665917950000004</v>
      </c>
      <c r="H125" s="11">
        <v>1.4550000000000001</v>
      </c>
      <c r="I125" s="11">
        <v>1.4249999999999998</v>
      </c>
      <c r="J125" s="11">
        <v>1.5049999999999999</v>
      </c>
      <c r="K125" s="11">
        <v>1.49</v>
      </c>
      <c r="L125" s="11">
        <v>1.51</v>
      </c>
      <c r="M125" s="11">
        <v>1.54</v>
      </c>
      <c r="N125" s="11">
        <v>1.5336145394499998</v>
      </c>
      <c r="O125" s="11">
        <v>1.5550000000000002</v>
      </c>
      <c r="P125" s="11">
        <v>1.4689752638698961</v>
      </c>
      <c r="Q125" s="11">
        <v>1.47</v>
      </c>
      <c r="R125" s="11">
        <v>1.5</v>
      </c>
      <c r="S125" s="11">
        <v>1.5249999999999999</v>
      </c>
      <c r="T125" s="11">
        <v>1.4550000000000001</v>
      </c>
      <c r="U125" s="11">
        <v>1.4179999999999999</v>
      </c>
      <c r="V125" s="15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5"/>
    </row>
    <row r="126" spans="1:65">
      <c r="A126" s="29"/>
      <c r="B126" s="3" t="s">
        <v>258</v>
      </c>
      <c r="C126" s="28"/>
      <c r="D126" s="23">
        <v>2.3687802768513601E-2</v>
      </c>
      <c r="E126" s="23">
        <v>6.2148641712161832E-3</v>
      </c>
      <c r="F126" s="23">
        <v>2.4578577122223513E-2</v>
      </c>
      <c r="G126" s="23">
        <v>1.3141141159888136E-2</v>
      </c>
      <c r="H126" s="23">
        <v>1.0488088481701484E-2</v>
      </c>
      <c r="I126" s="23">
        <v>2.1602468994692887E-2</v>
      </c>
      <c r="J126" s="23">
        <v>1.0488088481701525E-2</v>
      </c>
      <c r="K126" s="23">
        <v>1.3784048752090234E-2</v>
      </c>
      <c r="L126" s="23">
        <v>1.9663841605003517E-2</v>
      </c>
      <c r="M126" s="23">
        <v>2.1908902300206666E-2</v>
      </c>
      <c r="N126" s="23">
        <v>1.2992533909646208E-2</v>
      </c>
      <c r="O126" s="23">
        <v>1.7511900715418277E-2</v>
      </c>
      <c r="P126" s="23">
        <v>4.7041015326096322E-3</v>
      </c>
      <c r="Q126" s="23">
        <v>1.7224014243685099E-2</v>
      </c>
      <c r="R126" s="23">
        <v>1.1690451944500132E-2</v>
      </c>
      <c r="S126" s="23">
        <v>1.8348478592697198E-2</v>
      </c>
      <c r="T126" s="23">
        <v>1.6329931618554536E-2</v>
      </c>
      <c r="U126" s="23">
        <v>2.1725560982400492E-2</v>
      </c>
      <c r="V126" s="204"/>
      <c r="W126" s="205"/>
      <c r="X126" s="205"/>
      <c r="Y126" s="205"/>
      <c r="Z126" s="205"/>
      <c r="AA126" s="205"/>
      <c r="AB126" s="205"/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  <c r="BI126" s="205"/>
      <c r="BJ126" s="205"/>
      <c r="BK126" s="205"/>
      <c r="BL126" s="205"/>
      <c r="BM126" s="56"/>
    </row>
    <row r="127" spans="1:65">
      <c r="A127" s="29"/>
      <c r="B127" s="3" t="s">
        <v>86</v>
      </c>
      <c r="C127" s="28"/>
      <c r="D127" s="13">
        <v>1.5721645163943455E-2</v>
      </c>
      <c r="E127" s="13">
        <v>4.1892359366890375E-3</v>
      </c>
      <c r="F127" s="13">
        <v>1.6195567570308475E-2</v>
      </c>
      <c r="G127" s="13">
        <v>6.068458757251983E-3</v>
      </c>
      <c r="H127" s="13">
        <v>7.2083082348463803E-3</v>
      </c>
      <c r="I127" s="13">
        <v>1.5177378684795942E-2</v>
      </c>
      <c r="J127" s="13">
        <v>6.9688295559478565E-3</v>
      </c>
      <c r="K127" s="13">
        <v>9.2200994997259089E-3</v>
      </c>
      <c r="L127" s="13">
        <v>1.3051222304205874E-2</v>
      </c>
      <c r="M127" s="13">
        <v>1.431954398706318E-2</v>
      </c>
      <c r="N127" s="13">
        <v>8.4655672732800273E-3</v>
      </c>
      <c r="O127" s="13">
        <v>1.1273755825376573E-2</v>
      </c>
      <c r="P127" s="13">
        <v>3.2022775564758419E-3</v>
      </c>
      <c r="Q127" s="13">
        <v>1.1730316170500637E-2</v>
      </c>
      <c r="R127" s="13">
        <v>7.8023038561736147E-3</v>
      </c>
      <c r="S127" s="13">
        <v>1.2058145844050733E-2</v>
      </c>
      <c r="T127" s="13">
        <v>1.1210479372005401E-2</v>
      </c>
      <c r="U127" s="13">
        <v>1.5375485479405869E-2</v>
      </c>
      <c r="V127" s="15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55"/>
    </row>
    <row r="128" spans="1:65">
      <c r="A128" s="29"/>
      <c r="B128" s="3" t="s">
        <v>259</v>
      </c>
      <c r="C128" s="28"/>
      <c r="D128" s="13">
        <v>1.0573180686618278E-2</v>
      </c>
      <c r="E128" s="13">
        <v>-4.9662739545669465E-3</v>
      </c>
      <c r="F128" s="13">
        <v>1.7891634953457469E-2</v>
      </c>
      <c r="G128" s="13">
        <v>0.45243148886434037</v>
      </c>
      <c r="H128" s="13">
        <v>-2.4103021239111899E-2</v>
      </c>
      <c r="I128" s="13">
        <v>-4.5342474385110854E-2</v>
      </c>
      <c r="J128" s="13">
        <v>9.4329574124649707E-3</v>
      </c>
      <c r="K128" s="13">
        <v>2.7257616821496633E-3</v>
      </c>
      <c r="L128" s="13">
        <v>1.0550823367517559E-2</v>
      </c>
      <c r="M128" s="13">
        <v>2.620094673825335E-2</v>
      </c>
      <c r="N128" s="13">
        <v>2.9387224171129711E-2</v>
      </c>
      <c r="O128" s="13">
        <v>4.1851070108989363E-2</v>
      </c>
      <c r="P128" s="13">
        <v>-1.4722204492101709E-2</v>
      </c>
      <c r="Q128" s="13">
        <v>-1.5160093598691637E-2</v>
      </c>
      <c r="R128" s="13">
        <v>4.9614935922546177E-3</v>
      </c>
      <c r="S128" s="13">
        <v>2.0611616962990631E-2</v>
      </c>
      <c r="T128" s="13">
        <v>-2.2985155284059311E-2</v>
      </c>
      <c r="U128" s="13">
        <v>-5.2273243306436568E-2</v>
      </c>
      <c r="V128" s="15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55"/>
    </row>
    <row r="129" spans="1:65">
      <c r="A129" s="29"/>
      <c r="B129" s="45" t="s">
        <v>260</v>
      </c>
      <c r="C129" s="46"/>
      <c r="D129" s="44">
        <v>0.11</v>
      </c>
      <c r="E129" s="44">
        <v>0.4</v>
      </c>
      <c r="F129" s="44">
        <v>0.35</v>
      </c>
      <c r="G129" s="44">
        <v>14.67</v>
      </c>
      <c r="H129" s="44">
        <v>1.03</v>
      </c>
      <c r="I129" s="44">
        <v>1.73</v>
      </c>
      <c r="J129" s="44">
        <v>7.0000000000000007E-2</v>
      </c>
      <c r="K129" s="44">
        <v>0.15</v>
      </c>
      <c r="L129" s="44">
        <v>0.11</v>
      </c>
      <c r="M129" s="44">
        <v>0.63</v>
      </c>
      <c r="N129" s="44">
        <v>0.73</v>
      </c>
      <c r="O129" s="44">
        <v>1.1399999999999999</v>
      </c>
      <c r="P129" s="44">
        <v>0.72</v>
      </c>
      <c r="Q129" s="44">
        <v>0.74</v>
      </c>
      <c r="R129" s="44">
        <v>7.0000000000000007E-2</v>
      </c>
      <c r="S129" s="44">
        <v>0.44</v>
      </c>
      <c r="T129" s="44">
        <v>0.99</v>
      </c>
      <c r="U129" s="44">
        <v>1.96</v>
      </c>
      <c r="V129" s="15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55"/>
    </row>
    <row r="130" spans="1:65">
      <c r="B130" s="3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BM130" s="55"/>
    </row>
    <row r="131" spans="1:65" ht="15">
      <c r="B131" s="8" t="s">
        <v>468</v>
      </c>
      <c r="BM131" s="27" t="s">
        <v>66</v>
      </c>
    </row>
    <row r="132" spans="1:65" ht="15">
      <c r="A132" s="24" t="s">
        <v>19</v>
      </c>
      <c r="B132" s="18" t="s">
        <v>110</v>
      </c>
      <c r="C132" s="15" t="s">
        <v>111</v>
      </c>
      <c r="D132" s="16" t="s">
        <v>227</v>
      </c>
      <c r="E132" s="17" t="s">
        <v>227</v>
      </c>
      <c r="F132" s="17" t="s">
        <v>227</v>
      </c>
      <c r="G132" s="17" t="s">
        <v>227</v>
      </c>
      <c r="H132" s="17" t="s">
        <v>227</v>
      </c>
      <c r="I132" s="17" t="s">
        <v>227</v>
      </c>
      <c r="J132" s="17" t="s">
        <v>227</v>
      </c>
      <c r="K132" s="17" t="s">
        <v>227</v>
      </c>
      <c r="L132" s="17" t="s">
        <v>227</v>
      </c>
      <c r="M132" s="17" t="s">
        <v>227</v>
      </c>
      <c r="N132" s="17" t="s">
        <v>227</v>
      </c>
      <c r="O132" s="17" t="s">
        <v>227</v>
      </c>
      <c r="P132" s="17" t="s">
        <v>227</v>
      </c>
      <c r="Q132" s="17" t="s">
        <v>227</v>
      </c>
      <c r="R132" s="17" t="s">
        <v>227</v>
      </c>
      <c r="S132" s="17" t="s">
        <v>227</v>
      </c>
      <c r="T132" s="15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7">
        <v>1</v>
      </c>
    </row>
    <row r="133" spans="1:65">
      <c r="A133" s="29"/>
      <c r="B133" s="19" t="s">
        <v>228</v>
      </c>
      <c r="C133" s="9" t="s">
        <v>228</v>
      </c>
      <c r="D133" s="151" t="s">
        <v>230</v>
      </c>
      <c r="E133" s="152" t="s">
        <v>232</v>
      </c>
      <c r="F133" s="152" t="s">
        <v>235</v>
      </c>
      <c r="G133" s="152" t="s">
        <v>236</v>
      </c>
      <c r="H133" s="152" t="s">
        <v>238</v>
      </c>
      <c r="I133" s="152" t="s">
        <v>239</v>
      </c>
      <c r="J133" s="152" t="s">
        <v>240</v>
      </c>
      <c r="K133" s="152" t="s">
        <v>241</v>
      </c>
      <c r="L133" s="152" t="s">
        <v>242</v>
      </c>
      <c r="M133" s="152" t="s">
        <v>243</v>
      </c>
      <c r="N133" s="152" t="s">
        <v>244</v>
      </c>
      <c r="O133" s="152" t="s">
        <v>245</v>
      </c>
      <c r="P133" s="152" t="s">
        <v>246</v>
      </c>
      <c r="Q133" s="152" t="s">
        <v>247</v>
      </c>
      <c r="R133" s="152" t="s">
        <v>248</v>
      </c>
      <c r="S133" s="152" t="s">
        <v>249</v>
      </c>
      <c r="T133" s="15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7" t="s">
        <v>3</v>
      </c>
    </row>
    <row r="134" spans="1:65">
      <c r="A134" s="29"/>
      <c r="B134" s="19"/>
      <c r="C134" s="9"/>
      <c r="D134" s="10" t="s">
        <v>288</v>
      </c>
      <c r="E134" s="11" t="s">
        <v>288</v>
      </c>
      <c r="F134" s="11" t="s">
        <v>114</v>
      </c>
      <c r="G134" s="11" t="s">
        <v>288</v>
      </c>
      <c r="H134" s="11" t="s">
        <v>289</v>
      </c>
      <c r="I134" s="11" t="s">
        <v>288</v>
      </c>
      <c r="J134" s="11" t="s">
        <v>114</v>
      </c>
      <c r="K134" s="11" t="s">
        <v>289</v>
      </c>
      <c r="L134" s="11" t="s">
        <v>288</v>
      </c>
      <c r="M134" s="11" t="s">
        <v>289</v>
      </c>
      <c r="N134" s="11" t="s">
        <v>289</v>
      </c>
      <c r="O134" s="11" t="s">
        <v>114</v>
      </c>
      <c r="P134" s="11" t="s">
        <v>289</v>
      </c>
      <c r="Q134" s="11" t="s">
        <v>289</v>
      </c>
      <c r="R134" s="11" t="s">
        <v>289</v>
      </c>
      <c r="S134" s="11" t="s">
        <v>289</v>
      </c>
      <c r="T134" s="15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7">
        <v>3</v>
      </c>
    </row>
    <row r="135" spans="1:65">
      <c r="A135" s="29"/>
      <c r="B135" s="19"/>
      <c r="C135" s="9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15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7">
        <v>3</v>
      </c>
    </row>
    <row r="136" spans="1:65">
      <c r="A136" s="29"/>
      <c r="B136" s="18">
        <v>1</v>
      </c>
      <c r="C136" s="14">
        <v>1</v>
      </c>
      <c r="D136" s="202">
        <v>0.06</v>
      </c>
      <c r="E136" s="203" t="s">
        <v>97</v>
      </c>
      <c r="F136" s="203">
        <v>0.47660000000000002</v>
      </c>
      <c r="G136" s="202">
        <v>0.06</v>
      </c>
      <c r="H136" s="203" t="s">
        <v>290</v>
      </c>
      <c r="I136" s="203">
        <v>0.21</v>
      </c>
      <c r="J136" s="203" t="s">
        <v>291</v>
      </c>
      <c r="K136" s="202">
        <v>0.08</v>
      </c>
      <c r="L136" s="203">
        <v>0.2</v>
      </c>
      <c r="M136" s="202">
        <v>9.4500000000000001E-2</v>
      </c>
      <c r="N136" s="202">
        <v>0.05</v>
      </c>
      <c r="O136" s="202">
        <v>5.9261277720164388E-2</v>
      </c>
      <c r="P136" s="203">
        <v>0.28000000000000003</v>
      </c>
      <c r="Q136" s="202">
        <v>0.06</v>
      </c>
      <c r="R136" s="202">
        <v>0.06</v>
      </c>
      <c r="S136" s="202">
        <v>0.04</v>
      </c>
      <c r="T136" s="204"/>
      <c r="U136" s="205"/>
      <c r="V136" s="205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6">
        <v>1</v>
      </c>
    </row>
    <row r="137" spans="1:65">
      <c r="A137" s="29"/>
      <c r="B137" s="19">
        <v>1</v>
      </c>
      <c r="C137" s="9">
        <v>2</v>
      </c>
      <c r="D137" s="23">
        <v>0.08</v>
      </c>
      <c r="E137" s="208" t="s">
        <v>97</v>
      </c>
      <c r="F137" s="208">
        <v>0.53700000000000003</v>
      </c>
      <c r="G137" s="23">
        <v>0.09</v>
      </c>
      <c r="H137" s="208" t="s">
        <v>290</v>
      </c>
      <c r="I137" s="208">
        <v>0.21</v>
      </c>
      <c r="J137" s="208" t="s">
        <v>291</v>
      </c>
      <c r="K137" s="23">
        <v>0.1</v>
      </c>
      <c r="L137" s="208">
        <v>0.2</v>
      </c>
      <c r="M137" s="23">
        <v>8.7999999999999995E-2</v>
      </c>
      <c r="N137" s="208" t="s">
        <v>296</v>
      </c>
      <c r="O137" s="23">
        <v>7.1120977113531186E-2</v>
      </c>
      <c r="P137" s="208">
        <v>0.28999999999999998</v>
      </c>
      <c r="Q137" s="23">
        <v>0.05</v>
      </c>
      <c r="R137" s="23">
        <v>7.0000000000000007E-2</v>
      </c>
      <c r="S137" s="23">
        <v>0.06</v>
      </c>
      <c r="T137" s="204"/>
      <c r="U137" s="205"/>
      <c r="V137" s="205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6">
        <v>25</v>
      </c>
    </row>
    <row r="138" spans="1:65">
      <c r="A138" s="29"/>
      <c r="B138" s="19">
        <v>1</v>
      </c>
      <c r="C138" s="9">
        <v>3</v>
      </c>
      <c r="D138" s="23">
        <v>7.0000000000000007E-2</v>
      </c>
      <c r="E138" s="208" t="s">
        <v>97</v>
      </c>
      <c r="F138" s="208">
        <v>0.37890000000000001</v>
      </c>
      <c r="G138" s="23">
        <v>0.09</v>
      </c>
      <c r="H138" s="208" t="s">
        <v>290</v>
      </c>
      <c r="I138" s="208">
        <v>0.22</v>
      </c>
      <c r="J138" s="208" t="s">
        <v>291</v>
      </c>
      <c r="K138" s="23">
        <v>0.05</v>
      </c>
      <c r="L138" s="208">
        <v>0.2</v>
      </c>
      <c r="M138" s="23">
        <v>9.8000000000000004E-2</v>
      </c>
      <c r="N138" s="23">
        <v>0.06</v>
      </c>
      <c r="O138" s="23">
        <v>7.2355931568641785E-2</v>
      </c>
      <c r="P138" s="208">
        <v>0.26</v>
      </c>
      <c r="Q138" s="23">
        <v>0.06</v>
      </c>
      <c r="R138" s="23">
        <v>0.06</v>
      </c>
      <c r="S138" s="23">
        <v>7.0000000000000007E-2</v>
      </c>
      <c r="T138" s="204"/>
      <c r="U138" s="205"/>
      <c r="V138" s="205"/>
      <c r="W138" s="205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6">
        <v>16</v>
      </c>
    </row>
    <row r="139" spans="1:65">
      <c r="A139" s="29"/>
      <c r="B139" s="19">
        <v>1</v>
      </c>
      <c r="C139" s="9">
        <v>4</v>
      </c>
      <c r="D139" s="23">
        <v>7.0000000000000007E-2</v>
      </c>
      <c r="E139" s="208" t="s">
        <v>97</v>
      </c>
      <c r="F139" s="208">
        <v>0.59079999999999999</v>
      </c>
      <c r="G139" s="23">
        <v>7.0000000000000007E-2</v>
      </c>
      <c r="H139" s="208" t="s">
        <v>290</v>
      </c>
      <c r="I139" s="208">
        <v>0.2</v>
      </c>
      <c r="J139" s="208" t="s">
        <v>291</v>
      </c>
      <c r="K139" s="23">
        <v>7.0000000000000007E-2</v>
      </c>
      <c r="L139" s="208">
        <v>0.2</v>
      </c>
      <c r="M139" s="23">
        <v>8.7599999999999997E-2</v>
      </c>
      <c r="N139" s="23">
        <v>0.06</v>
      </c>
      <c r="O139" s="23">
        <v>6.173886234413168E-2</v>
      </c>
      <c r="P139" s="208">
        <v>0.27</v>
      </c>
      <c r="Q139" s="23">
        <v>0.05</v>
      </c>
      <c r="R139" s="23">
        <v>0.06</v>
      </c>
      <c r="S139" s="23">
        <v>0.06</v>
      </c>
      <c r="T139" s="204"/>
      <c r="U139" s="205"/>
      <c r="V139" s="205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6">
        <v>6.5965004242109729E-2</v>
      </c>
    </row>
    <row r="140" spans="1:65">
      <c r="A140" s="29"/>
      <c r="B140" s="19">
        <v>1</v>
      </c>
      <c r="C140" s="9">
        <v>5</v>
      </c>
      <c r="D140" s="23">
        <v>0.06</v>
      </c>
      <c r="E140" s="208" t="s">
        <v>97</v>
      </c>
      <c r="F140" s="208">
        <v>0.45519999999999999</v>
      </c>
      <c r="G140" s="23">
        <v>0.08</v>
      </c>
      <c r="H140" s="208" t="s">
        <v>290</v>
      </c>
      <c r="I140" s="208">
        <v>0.21</v>
      </c>
      <c r="J140" s="208" t="s">
        <v>291</v>
      </c>
      <c r="K140" s="23">
        <v>0.03</v>
      </c>
      <c r="L140" s="208">
        <v>0.2</v>
      </c>
      <c r="M140" s="23">
        <v>8.2699999999999996E-2</v>
      </c>
      <c r="N140" s="23">
        <v>0.05</v>
      </c>
      <c r="O140" s="23">
        <v>5.9777805155487099E-2</v>
      </c>
      <c r="P140" s="208">
        <v>0.27</v>
      </c>
      <c r="Q140" s="23">
        <v>0.06</v>
      </c>
      <c r="R140" s="23">
        <v>7.0000000000000007E-2</v>
      </c>
      <c r="S140" s="23">
        <v>0.06</v>
      </c>
      <c r="T140" s="204"/>
      <c r="U140" s="205"/>
      <c r="V140" s="205"/>
      <c r="W140" s="205"/>
      <c r="X140" s="205"/>
      <c r="Y140" s="205"/>
      <c r="Z140" s="205"/>
      <c r="AA140" s="205"/>
      <c r="AB140" s="205"/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6">
        <v>22</v>
      </c>
    </row>
    <row r="141" spans="1:65">
      <c r="A141" s="29"/>
      <c r="B141" s="19">
        <v>1</v>
      </c>
      <c r="C141" s="9">
        <v>6</v>
      </c>
      <c r="D141" s="23">
        <v>7.0000000000000007E-2</v>
      </c>
      <c r="E141" s="208" t="s">
        <v>97</v>
      </c>
      <c r="F141" s="208">
        <v>0.52059999999999995</v>
      </c>
      <c r="G141" s="23">
        <v>7.0000000000000007E-2</v>
      </c>
      <c r="H141" s="208" t="s">
        <v>290</v>
      </c>
      <c r="I141" s="208">
        <v>0.21</v>
      </c>
      <c r="J141" s="208" t="s">
        <v>291</v>
      </c>
      <c r="K141" s="23">
        <v>0.05</v>
      </c>
      <c r="L141" s="208">
        <v>0.2</v>
      </c>
      <c r="M141" s="23">
        <v>8.4599999999999995E-2</v>
      </c>
      <c r="N141" s="23">
        <v>0.06</v>
      </c>
      <c r="O141" s="23">
        <v>6.6455375171969297E-2</v>
      </c>
      <c r="P141" s="208">
        <v>0.28000000000000003</v>
      </c>
      <c r="Q141" s="23">
        <v>0.05</v>
      </c>
      <c r="R141" s="23">
        <v>0.06</v>
      </c>
      <c r="S141" s="23">
        <v>0.05</v>
      </c>
      <c r="T141" s="204"/>
      <c r="U141" s="205"/>
      <c r="V141" s="205"/>
      <c r="W141" s="205"/>
      <c r="X141" s="205"/>
      <c r="Y141" s="205"/>
      <c r="Z141" s="205"/>
      <c r="AA141" s="205"/>
      <c r="AB141" s="205"/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  <c r="BI141" s="205"/>
      <c r="BJ141" s="205"/>
      <c r="BK141" s="205"/>
      <c r="BL141" s="205"/>
      <c r="BM141" s="56"/>
    </row>
    <row r="142" spans="1:65">
      <c r="A142" s="29"/>
      <c r="B142" s="20" t="s">
        <v>256</v>
      </c>
      <c r="C142" s="12"/>
      <c r="D142" s="210">
        <v>6.8333333333333343E-2</v>
      </c>
      <c r="E142" s="210" t="s">
        <v>651</v>
      </c>
      <c r="F142" s="210">
        <v>0.49318333333333331</v>
      </c>
      <c r="G142" s="210">
        <v>7.6666666666666675E-2</v>
      </c>
      <c r="H142" s="210" t="s">
        <v>651</v>
      </c>
      <c r="I142" s="210">
        <v>0.21</v>
      </c>
      <c r="J142" s="210" t="s">
        <v>651</v>
      </c>
      <c r="K142" s="210">
        <v>6.3333333333333325E-2</v>
      </c>
      <c r="L142" s="210">
        <v>0.19999999999999998</v>
      </c>
      <c r="M142" s="210">
        <v>8.9233333333333331E-2</v>
      </c>
      <c r="N142" s="210">
        <v>5.5999999999999994E-2</v>
      </c>
      <c r="O142" s="210">
        <v>6.5118371512320902E-2</v>
      </c>
      <c r="P142" s="210">
        <v>0.27500000000000002</v>
      </c>
      <c r="Q142" s="210">
        <v>5.4999999999999993E-2</v>
      </c>
      <c r="R142" s="210">
        <v>6.3333333333333339E-2</v>
      </c>
      <c r="S142" s="210">
        <v>5.6666666666666671E-2</v>
      </c>
      <c r="T142" s="204"/>
      <c r="U142" s="205"/>
      <c r="V142" s="205"/>
      <c r="W142" s="205"/>
      <c r="X142" s="205"/>
      <c r="Y142" s="205"/>
      <c r="Z142" s="205"/>
      <c r="AA142" s="205"/>
      <c r="AB142" s="205"/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5"/>
      <c r="BK142" s="205"/>
      <c r="BL142" s="205"/>
      <c r="BM142" s="56"/>
    </row>
    <row r="143" spans="1:65">
      <c r="A143" s="29"/>
      <c r="B143" s="3" t="s">
        <v>257</v>
      </c>
      <c r="C143" s="28"/>
      <c r="D143" s="23">
        <v>7.0000000000000007E-2</v>
      </c>
      <c r="E143" s="23" t="s">
        <v>651</v>
      </c>
      <c r="F143" s="23">
        <v>0.49859999999999999</v>
      </c>
      <c r="G143" s="23">
        <v>7.5000000000000011E-2</v>
      </c>
      <c r="H143" s="23" t="s">
        <v>651</v>
      </c>
      <c r="I143" s="23">
        <v>0.21</v>
      </c>
      <c r="J143" s="23" t="s">
        <v>651</v>
      </c>
      <c r="K143" s="23">
        <v>6.0000000000000005E-2</v>
      </c>
      <c r="L143" s="23">
        <v>0.2</v>
      </c>
      <c r="M143" s="23">
        <v>8.7799999999999989E-2</v>
      </c>
      <c r="N143" s="23">
        <v>0.06</v>
      </c>
      <c r="O143" s="23">
        <v>6.4097118758050492E-2</v>
      </c>
      <c r="P143" s="23">
        <v>0.27500000000000002</v>
      </c>
      <c r="Q143" s="23">
        <v>5.5E-2</v>
      </c>
      <c r="R143" s="23">
        <v>0.06</v>
      </c>
      <c r="S143" s="23">
        <v>0.06</v>
      </c>
      <c r="T143" s="204"/>
      <c r="U143" s="205"/>
      <c r="V143" s="205"/>
      <c r="W143" s="205"/>
      <c r="X143" s="205"/>
      <c r="Y143" s="205"/>
      <c r="Z143" s="205"/>
      <c r="AA143" s="205"/>
      <c r="AB143" s="205"/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205"/>
      <c r="BK143" s="205"/>
      <c r="BL143" s="205"/>
      <c r="BM143" s="56"/>
    </row>
    <row r="144" spans="1:65">
      <c r="A144" s="29"/>
      <c r="B144" s="3" t="s">
        <v>258</v>
      </c>
      <c r="C144" s="28"/>
      <c r="D144" s="23">
        <v>7.5277265270908113E-3</v>
      </c>
      <c r="E144" s="23" t="s">
        <v>651</v>
      </c>
      <c r="F144" s="23">
        <v>7.345612068893026E-2</v>
      </c>
      <c r="G144" s="23">
        <v>1.211060141638993E-2</v>
      </c>
      <c r="H144" s="23" t="s">
        <v>651</v>
      </c>
      <c r="I144" s="23">
        <v>6.3245553203367553E-3</v>
      </c>
      <c r="J144" s="23" t="s">
        <v>651</v>
      </c>
      <c r="K144" s="23">
        <v>2.5033311140691471E-2</v>
      </c>
      <c r="L144" s="23">
        <v>3.0404709722440586E-17</v>
      </c>
      <c r="M144" s="23">
        <v>5.8810429913975894E-3</v>
      </c>
      <c r="N144" s="23">
        <v>5.4772255750516587E-3</v>
      </c>
      <c r="O144" s="23">
        <v>5.7349700483644069E-3</v>
      </c>
      <c r="P144" s="23">
        <v>1.048808848170151E-2</v>
      </c>
      <c r="Q144" s="23">
        <v>5.4772255750516587E-3</v>
      </c>
      <c r="R144" s="23">
        <v>5.1639777949432268E-3</v>
      </c>
      <c r="S144" s="23">
        <v>1.0327955589886381E-2</v>
      </c>
      <c r="T144" s="204"/>
      <c r="U144" s="205"/>
      <c r="V144" s="205"/>
      <c r="W144" s="205"/>
      <c r="X144" s="205"/>
      <c r="Y144" s="205"/>
      <c r="Z144" s="205"/>
      <c r="AA144" s="205"/>
      <c r="AB144" s="205"/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5"/>
      <c r="BK144" s="205"/>
      <c r="BL144" s="205"/>
      <c r="BM144" s="56"/>
    </row>
    <row r="145" spans="1:65">
      <c r="A145" s="29"/>
      <c r="B145" s="3" t="s">
        <v>86</v>
      </c>
      <c r="C145" s="28"/>
      <c r="D145" s="13">
        <v>0.11016185161596308</v>
      </c>
      <c r="E145" s="13" t="s">
        <v>651</v>
      </c>
      <c r="F145" s="13">
        <v>0.1489428286078813</v>
      </c>
      <c r="G145" s="13">
        <v>0.15796436630073821</v>
      </c>
      <c r="H145" s="13" t="s">
        <v>651</v>
      </c>
      <c r="I145" s="13">
        <v>3.0116930096841694E-2</v>
      </c>
      <c r="J145" s="13" t="s">
        <v>651</v>
      </c>
      <c r="K145" s="13">
        <v>0.39526280748460224</v>
      </c>
      <c r="L145" s="13">
        <v>1.5202354861220294E-16</v>
      </c>
      <c r="M145" s="13">
        <v>6.5906346560301712E-2</v>
      </c>
      <c r="N145" s="13">
        <v>9.7807599554493918E-2</v>
      </c>
      <c r="O145" s="13">
        <v>8.806992428057428E-2</v>
      </c>
      <c r="P145" s="13">
        <v>3.8138503569823672E-2</v>
      </c>
      <c r="Q145" s="13">
        <v>9.95859195463938E-2</v>
      </c>
      <c r="R145" s="13">
        <v>8.1536491499103581E-2</v>
      </c>
      <c r="S145" s="13">
        <v>0.18225803982152436</v>
      </c>
      <c r="T145" s="15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55"/>
    </row>
    <row r="146" spans="1:65">
      <c r="A146" s="29"/>
      <c r="B146" s="3" t="s">
        <v>259</v>
      </c>
      <c r="C146" s="28"/>
      <c r="D146" s="13">
        <v>3.5902811171377946E-2</v>
      </c>
      <c r="E146" s="13" t="s">
        <v>651</v>
      </c>
      <c r="F146" s="13">
        <v>6.4764390452127412</v>
      </c>
      <c r="G146" s="13">
        <v>0.16223242228983858</v>
      </c>
      <c r="H146" s="13" t="s">
        <v>651</v>
      </c>
      <c r="I146" s="13">
        <v>2.1835062001852097</v>
      </c>
      <c r="J146" s="13" t="s">
        <v>651</v>
      </c>
      <c r="K146" s="13">
        <v>-3.9894955499698681E-2</v>
      </c>
      <c r="L146" s="13">
        <v>2.0319106668430567</v>
      </c>
      <c r="M146" s="13">
        <v>0.35273747585647719</v>
      </c>
      <c r="N146" s="13">
        <v>-0.15106501328394406</v>
      </c>
      <c r="O146" s="13">
        <v>-1.2834574021725942E-2</v>
      </c>
      <c r="P146" s="13">
        <v>3.168877166909204</v>
      </c>
      <c r="Q146" s="13">
        <v>-0.16622456661815943</v>
      </c>
      <c r="R146" s="13">
        <v>-3.9894955499698459E-2</v>
      </c>
      <c r="S146" s="13">
        <v>-0.14095864439446704</v>
      </c>
      <c r="T146" s="15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55"/>
    </row>
    <row r="147" spans="1:65">
      <c r="A147" s="29"/>
      <c r="B147" s="45" t="s">
        <v>260</v>
      </c>
      <c r="C147" s="46"/>
      <c r="D147" s="44">
        <v>0.26</v>
      </c>
      <c r="E147" s="44">
        <v>0.73</v>
      </c>
      <c r="F147" s="44">
        <v>12.96</v>
      </c>
      <c r="G147" s="44">
        <v>0</v>
      </c>
      <c r="H147" s="44">
        <v>2.2799999999999998</v>
      </c>
      <c r="I147" s="44">
        <v>4.1500000000000004</v>
      </c>
      <c r="J147" s="44">
        <v>5.39</v>
      </c>
      <c r="K147" s="44">
        <v>0.41</v>
      </c>
      <c r="L147" s="44" t="s">
        <v>261</v>
      </c>
      <c r="M147" s="44">
        <v>0.39</v>
      </c>
      <c r="N147" s="44">
        <v>0.88</v>
      </c>
      <c r="O147" s="44">
        <v>0.36</v>
      </c>
      <c r="P147" s="44">
        <v>6.17</v>
      </c>
      <c r="Q147" s="44">
        <v>0.67</v>
      </c>
      <c r="R147" s="44">
        <v>0.41</v>
      </c>
      <c r="S147" s="44">
        <v>0.62</v>
      </c>
      <c r="T147" s="15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55"/>
    </row>
    <row r="148" spans="1:65">
      <c r="B148" s="30" t="s">
        <v>295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BM148" s="55"/>
    </row>
    <row r="149" spans="1:65">
      <c r="BM149" s="55"/>
    </row>
    <row r="150" spans="1:65" ht="15">
      <c r="B150" s="8" t="s">
        <v>469</v>
      </c>
      <c r="BM150" s="27" t="s">
        <v>66</v>
      </c>
    </row>
    <row r="151" spans="1:65" ht="15">
      <c r="A151" s="24" t="s">
        <v>22</v>
      </c>
      <c r="B151" s="18" t="s">
        <v>110</v>
      </c>
      <c r="C151" s="15" t="s">
        <v>111</v>
      </c>
      <c r="D151" s="16" t="s">
        <v>227</v>
      </c>
      <c r="E151" s="17" t="s">
        <v>227</v>
      </c>
      <c r="F151" s="17" t="s">
        <v>227</v>
      </c>
      <c r="G151" s="17" t="s">
        <v>227</v>
      </c>
      <c r="H151" s="17" t="s">
        <v>227</v>
      </c>
      <c r="I151" s="17" t="s">
        <v>227</v>
      </c>
      <c r="J151" s="17" t="s">
        <v>227</v>
      </c>
      <c r="K151" s="17" t="s">
        <v>227</v>
      </c>
      <c r="L151" s="17" t="s">
        <v>227</v>
      </c>
      <c r="M151" s="17" t="s">
        <v>227</v>
      </c>
      <c r="N151" s="17" t="s">
        <v>227</v>
      </c>
      <c r="O151" s="17" t="s">
        <v>227</v>
      </c>
      <c r="P151" s="17" t="s">
        <v>227</v>
      </c>
      <c r="Q151" s="17" t="s">
        <v>227</v>
      </c>
      <c r="R151" s="15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27">
        <v>1</v>
      </c>
    </row>
    <row r="152" spans="1:65">
      <c r="A152" s="29"/>
      <c r="B152" s="19" t="s">
        <v>228</v>
      </c>
      <c r="C152" s="9" t="s">
        <v>228</v>
      </c>
      <c r="D152" s="151" t="s">
        <v>230</v>
      </c>
      <c r="E152" s="152" t="s">
        <v>231</v>
      </c>
      <c r="F152" s="152" t="s">
        <v>232</v>
      </c>
      <c r="G152" s="152" t="s">
        <v>238</v>
      </c>
      <c r="H152" s="152" t="s">
        <v>239</v>
      </c>
      <c r="I152" s="152" t="s">
        <v>241</v>
      </c>
      <c r="J152" s="152" t="s">
        <v>242</v>
      </c>
      <c r="K152" s="152" t="s">
        <v>243</v>
      </c>
      <c r="L152" s="152" t="s">
        <v>244</v>
      </c>
      <c r="M152" s="152" t="s">
        <v>246</v>
      </c>
      <c r="N152" s="152" t="s">
        <v>247</v>
      </c>
      <c r="O152" s="152" t="s">
        <v>248</v>
      </c>
      <c r="P152" s="152" t="s">
        <v>249</v>
      </c>
      <c r="Q152" s="152" t="s">
        <v>250</v>
      </c>
      <c r="R152" s="15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27" t="s">
        <v>3</v>
      </c>
    </row>
    <row r="153" spans="1:65">
      <c r="A153" s="29"/>
      <c r="B153" s="19"/>
      <c r="C153" s="9"/>
      <c r="D153" s="10" t="s">
        <v>288</v>
      </c>
      <c r="E153" s="11" t="s">
        <v>288</v>
      </c>
      <c r="F153" s="11" t="s">
        <v>288</v>
      </c>
      <c r="G153" s="11" t="s">
        <v>289</v>
      </c>
      <c r="H153" s="11" t="s">
        <v>289</v>
      </c>
      <c r="I153" s="11" t="s">
        <v>289</v>
      </c>
      <c r="J153" s="11" t="s">
        <v>288</v>
      </c>
      <c r="K153" s="11" t="s">
        <v>289</v>
      </c>
      <c r="L153" s="11" t="s">
        <v>289</v>
      </c>
      <c r="M153" s="11" t="s">
        <v>289</v>
      </c>
      <c r="N153" s="11" t="s">
        <v>289</v>
      </c>
      <c r="O153" s="11" t="s">
        <v>289</v>
      </c>
      <c r="P153" s="11" t="s">
        <v>289</v>
      </c>
      <c r="Q153" s="11" t="s">
        <v>288</v>
      </c>
      <c r="R153" s="15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27">
        <v>0</v>
      </c>
    </row>
    <row r="154" spans="1:65">
      <c r="A154" s="29"/>
      <c r="B154" s="19"/>
      <c r="C154" s="9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15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27">
        <v>1</v>
      </c>
    </row>
    <row r="155" spans="1:65">
      <c r="A155" s="29"/>
      <c r="B155" s="18">
        <v>1</v>
      </c>
      <c r="C155" s="14">
        <v>1</v>
      </c>
      <c r="D155" s="223">
        <v>67.099999999999994</v>
      </c>
      <c r="E155" s="223">
        <v>70.1483315049461</v>
      </c>
      <c r="F155" s="223">
        <v>68.839907867253984</v>
      </c>
      <c r="G155" s="223">
        <v>67.2</v>
      </c>
      <c r="H155" s="224">
        <v>56</v>
      </c>
      <c r="I155" s="223">
        <v>71</v>
      </c>
      <c r="J155" s="223">
        <v>64</v>
      </c>
      <c r="K155" s="224">
        <v>51.801000000000002</v>
      </c>
      <c r="L155" s="223">
        <v>64.2</v>
      </c>
      <c r="M155" s="223">
        <v>70.2</v>
      </c>
      <c r="N155" s="223">
        <v>68.599999999999994</v>
      </c>
      <c r="O155" s="223">
        <v>71.2</v>
      </c>
      <c r="P155" s="223">
        <v>69.099999999999994</v>
      </c>
      <c r="Q155" s="223">
        <v>65.86</v>
      </c>
      <c r="R155" s="225"/>
      <c r="S155" s="226"/>
      <c r="T155" s="226"/>
      <c r="U155" s="226"/>
      <c r="V155" s="226"/>
      <c r="W155" s="226"/>
      <c r="X155" s="226"/>
      <c r="Y155" s="226"/>
      <c r="Z155" s="22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Y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7">
        <v>1</v>
      </c>
    </row>
    <row r="156" spans="1:65">
      <c r="A156" s="29"/>
      <c r="B156" s="19">
        <v>1</v>
      </c>
      <c r="C156" s="9">
        <v>2</v>
      </c>
      <c r="D156" s="228">
        <v>65.89</v>
      </c>
      <c r="E156" s="228">
        <v>71.322971587493001</v>
      </c>
      <c r="F156" s="228">
        <v>66.191650151222092</v>
      </c>
      <c r="G156" s="228">
        <v>67.900000000000006</v>
      </c>
      <c r="H156" s="229">
        <v>59</v>
      </c>
      <c r="I156" s="228">
        <v>67.5</v>
      </c>
      <c r="J156" s="228">
        <v>66</v>
      </c>
      <c r="K156" s="229">
        <v>51.867199999999997</v>
      </c>
      <c r="L156" s="228">
        <v>63.899999999999991</v>
      </c>
      <c r="M156" s="228">
        <v>70.5</v>
      </c>
      <c r="N156" s="228">
        <v>69.400000000000006</v>
      </c>
      <c r="O156" s="228">
        <v>69</v>
      </c>
      <c r="P156" s="228">
        <v>67.400000000000006</v>
      </c>
      <c r="Q156" s="228">
        <v>65.39</v>
      </c>
      <c r="R156" s="225"/>
      <c r="S156" s="226"/>
      <c r="T156" s="226"/>
      <c r="U156" s="226"/>
      <c r="V156" s="226"/>
      <c r="W156" s="226"/>
      <c r="X156" s="226"/>
      <c r="Y156" s="226"/>
      <c r="Z156" s="226"/>
      <c r="AA156" s="226"/>
      <c r="AB156" s="226"/>
      <c r="AC156" s="226"/>
      <c r="AD156" s="226"/>
      <c r="AE156" s="226"/>
      <c r="AF156" s="226"/>
      <c r="AG156" s="226"/>
      <c r="AH156" s="226"/>
      <c r="AI156" s="226"/>
      <c r="AJ156" s="226"/>
      <c r="AK156" s="226"/>
      <c r="AL156" s="226"/>
      <c r="AM156" s="226"/>
      <c r="AN156" s="226"/>
      <c r="AO156" s="226"/>
      <c r="AP156" s="226"/>
      <c r="AQ156" s="226"/>
      <c r="AR156" s="226"/>
      <c r="AS156" s="226"/>
      <c r="AT156" s="226"/>
      <c r="AU156" s="226"/>
      <c r="AV156" s="226"/>
      <c r="AW156" s="226"/>
      <c r="AX156" s="226"/>
      <c r="AY156" s="226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7">
        <v>26</v>
      </c>
    </row>
    <row r="157" spans="1:65">
      <c r="A157" s="29"/>
      <c r="B157" s="19">
        <v>1</v>
      </c>
      <c r="C157" s="9">
        <v>3</v>
      </c>
      <c r="D157" s="228">
        <v>67.37</v>
      </c>
      <c r="E157" s="228">
        <v>71.4219425939704</v>
      </c>
      <c r="F157" s="228">
        <v>66.091237837198108</v>
      </c>
      <c r="G157" s="228">
        <v>65.3</v>
      </c>
      <c r="H157" s="229">
        <v>58</v>
      </c>
      <c r="I157" s="228">
        <v>70.7</v>
      </c>
      <c r="J157" s="228">
        <v>63</v>
      </c>
      <c r="K157" s="229">
        <v>51.64</v>
      </c>
      <c r="L157" s="228">
        <v>71.5</v>
      </c>
      <c r="M157" s="228">
        <v>71.099999999999994</v>
      </c>
      <c r="N157" s="228">
        <v>70.400000000000006</v>
      </c>
      <c r="O157" s="228">
        <v>70.8</v>
      </c>
      <c r="P157" s="228">
        <v>67.7</v>
      </c>
      <c r="Q157" s="228">
        <v>65.349999999999994</v>
      </c>
      <c r="R157" s="225"/>
      <c r="S157" s="226"/>
      <c r="T157" s="226"/>
      <c r="U157" s="226"/>
      <c r="V157" s="226"/>
      <c r="W157" s="226"/>
      <c r="X157" s="226"/>
      <c r="Y157" s="226"/>
      <c r="Z157" s="226"/>
      <c r="AA157" s="226"/>
      <c r="AB157" s="226"/>
      <c r="AC157" s="226"/>
      <c r="AD157" s="226"/>
      <c r="AE157" s="226"/>
      <c r="AF157" s="226"/>
      <c r="AG157" s="226"/>
      <c r="AH157" s="226"/>
      <c r="AI157" s="226"/>
      <c r="AJ157" s="226"/>
      <c r="AK157" s="226"/>
      <c r="AL157" s="226"/>
      <c r="AM157" s="226"/>
      <c r="AN157" s="226"/>
      <c r="AO157" s="226"/>
      <c r="AP157" s="226"/>
      <c r="AQ157" s="226"/>
      <c r="AR157" s="226"/>
      <c r="AS157" s="226"/>
      <c r="AT157" s="226"/>
      <c r="AU157" s="226"/>
      <c r="AV157" s="226"/>
      <c r="AW157" s="226"/>
      <c r="AX157" s="226"/>
      <c r="AY157" s="226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7">
        <v>16</v>
      </c>
    </row>
    <row r="158" spans="1:65">
      <c r="A158" s="29"/>
      <c r="B158" s="19">
        <v>1</v>
      </c>
      <c r="C158" s="9">
        <v>4</v>
      </c>
      <c r="D158" s="228">
        <v>67.010000000000005</v>
      </c>
      <c r="E158" s="228">
        <v>72.363941476478502</v>
      </c>
      <c r="F158" s="228">
        <v>66.881820078657924</v>
      </c>
      <c r="G158" s="228">
        <v>66.2</v>
      </c>
      <c r="H158" s="229">
        <v>59</v>
      </c>
      <c r="I158" s="228">
        <v>69.8</v>
      </c>
      <c r="J158" s="228">
        <v>67</v>
      </c>
      <c r="K158" s="229">
        <v>51.699100000000001</v>
      </c>
      <c r="L158" s="228">
        <v>68.400000000000006</v>
      </c>
      <c r="M158" s="228">
        <v>70.2</v>
      </c>
      <c r="N158" s="228">
        <v>68.2</v>
      </c>
      <c r="O158" s="228">
        <v>69.099999999999994</v>
      </c>
      <c r="P158" s="228">
        <v>69</v>
      </c>
      <c r="Q158" s="228">
        <v>67.48</v>
      </c>
      <c r="R158" s="225"/>
      <c r="S158" s="226"/>
      <c r="T158" s="226"/>
      <c r="U158" s="226"/>
      <c r="V158" s="226"/>
      <c r="W158" s="226"/>
      <c r="X158" s="226"/>
      <c r="Y158" s="226"/>
      <c r="Z158" s="226"/>
      <c r="AA158" s="226"/>
      <c r="AB158" s="226"/>
      <c r="AC158" s="226"/>
      <c r="AD158" s="226"/>
      <c r="AE158" s="226"/>
      <c r="AF158" s="226"/>
      <c r="AG158" s="226"/>
      <c r="AH158" s="226"/>
      <c r="AI158" s="226"/>
      <c r="AJ158" s="226"/>
      <c r="AK158" s="226"/>
      <c r="AL158" s="226"/>
      <c r="AM158" s="226"/>
      <c r="AN158" s="226"/>
      <c r="AO158" s="226"/>
      <c r="AP158" s="226"/>
      <c r="AQ158" s="226"/>
      <c r="AR158" s="226"/>
      <c r="AS158" s="226"/>
      <c r="AT158" s="226"/>
      <c r="AU158" s="226"/>
      <c r="AV158" s="226"/>
      <c r="AW158" s="226"/>
      <c r="AX158" s="226"/>
      <c r="AY158" s="226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7">
        <v>68.241554142261052</v>
      </c>
    </row>
    <row r="159" spans="1:65">
      <c r="A159" s="29"/>
      <c r="B159" s="19">
        <v>1</v>
      </c>
      <c r="C159" s="9">
        <v>5</v>
      </c>
      <c r="D159" s="228">
        <v>66.77</v>
      </c>
      <c r="E159" s="228">
        <v>69.975473754877797</v>
      </c>
      <c r="F159" s="228">
        <v>67.945491129169582</v>
      </c>
      <c r="G159" s="228">
        <v>65.3</v>
      </c>
      <c r="H159" s="229">
        <v>59</v>
      </c>
      <c r="I159" s="228">
        <v>69.2</v>
      </c>
      <c r="J159" s="230">
        <v>60</v>
      </c>
      <c r="K159" s="229">
        <v>52.229100000000003</v>
      </c>
      <c r="L159" s="228">
        <v>66</v>
      </c>
      <c r="M159" s="228">
        <v>68.900000000000006</v>
      </c>
      <c r="N159" s="228">
        <v>70.5</v>
      </c>
      <c r="O159" s="228">
        <v>68.3</v>
      </c>
      <c r="P159" s="228">
        <v>68.2</v>
      </c>
      <c r="Q159" s="228">
        <v>66.28</v>
      </c>
      <c r="R159" s="225"/>
      <c r="S159" s="226"/>
      <c r="T159" s="226"/>
      <c r="U159" s="226"/>
      <c r="V159" s="226"/>
      <c r="W159" s="226"/>
      <c r="X159" s="226"/>
      <c r="Y159" s="226"/>
      <c r="Z159" s="226"/>
      <c r="AA159" s="226"/>
      <c r="AB159" s="226"/>
      <c r="AC159" s="226"/>
      <c r="AD159" s="226"/>
      <c r="AE159" s="226"/>
      <c r="AF159" s="226"/>
      <c r="AG159" s="226"/>
      <c r="AH159" s="226"/>
      <c r="AI159" s="226"/>
      <c r="AJ159" s="226"/>
      <c r="AK159" s="226"/>
      <c r="AL159" s="226"/>
      <c r="AM159" s="226"/>
      <c r="AN159" s="226"/>
      <c r="AO159" s="226"/>
      <c r="AP159" s="226"/>
      <c r="AQ159" s="226"/>
      <c r="AR159" s="226"/>
      <c r="AS159" s="226"/>
      <c r="AT159" s="226"/>
      <c r="AU159" s="226"/>
      <c r="AV159" s="226"/>
      <c r="AW159" s="226"/>
      <c r="AX159" s="226"/>
      <c r="AY159" s="226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7">
        <v>23</v>
      </c>
    </row>
    <row r="160" spans="1:65">
      <c r="A160" s="29"/>
      <c r="B160" s="19">
        <v>1</v>
      </c>
      <c r="C160" s="9">
        <v>6</v>
      </c>
      <c r="D160" s="228">
        <v>66.790000000000006</v>
      </c>
      <c r="E160" s="228">
        <v>70.414144482362602</v>
      </c>
      <c r="F160" s="228">
        <v>65.904985779164846</v>
      </c>
      <c r="G160" s="228">
        <v>66.8</v>
      </c>
      <c r="H160" s="229">
        <v>54</v>
      </c>
      <c r="I160" s="228">
        <v>67.7</v>
      </c>
      <c r="J160" s="228">
        <v>68</v>
      </c>
      <c r="K160" s="229">
        <v>52.474699999999999</v>
      </c>
      <c r="L160" s="228">
        <v>75.5</v>
      </c>
      <c r="M160" s="228">
        <v>69</v>
      </c>
      <c r="N160" s="228">
        <v>73.3</v>
      </c>
      <c r="O160" s="228">
        <v>70.7</v>
      </c>
      <c r="P160" s="228">
        <v>67.599999999999994</v>
      </c>
      <c r="Q160" s="228">
        <v>68.5</v>
      </c>
      <c r="R160" s="225"/>
      <c r="S160" s="226"/>
      <c r="T160" s="226"/>
      <c r="U160" s="226"/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226"/>
      <c r="AK160" s="226"/>
      <c r="AL160" s="226"/>
      <c r="AM160" s="226"/>
      <c r="AN160" s="226"/>
      <c r="AO160" s="226"/>
      <c r="AP160" s="226"/>
      <c r="AQ160" s="226"/>
      <c r="AR160" s="226"/>
      <c r="AS160" s="226"/>
      <c r="AT160" s="226"/>
      <c r="AU160" s="226"/>
      <c r="AV160" s="226"/>
      <c r="AW160" s="226"/>
      <c r="AX160" s="226"/>
      <c r="AY160" s="226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31"/>
    </row>
    <row r="161" spans="1:65">
      <c r="A161" s="29"/>
      <c r="B161" s="20" t="s">
        <v>256</v>
      </c>
      <c r="C161" s="12"/>
      <c r="D161" s="232">
        <v>66.821666666666673</v>
      </c>
      <c r="E161" s="232">
        <v>70.941134233354731</v>
      </c>
      <c r="F161" s="232">
        <v>66.975848807111092</v>
      </c>
      <c r="G161" s="232">
        <v>66.45</v>
      </c>
      <c r="H161" s="232">
        <v>57.5</v>
      </c>
      <c r="I161" s="232">
        <v>69.316666666666663</v>
      </c>
      <c r="J161" s="232">
        <v>64.666666666666671</v>
      </c>
      <c r="K161" s="232">
        <v>51.95185</v>
      </c>
      <c r="L161" s="232">
        <v>68.25</v>
      </c>
      <c r="M161" s="232">
        <v>69.983333333333334</v>
      </c>
      <c r="N161" s="232">
        <v>70.066666666666677</v>
      </c>
      <c r="O161" s="232">
        <v>69.850000000000009</v>
      </c>
      <c r="P161" s="232">
        <v>68.166666666666671</v>
      </c>
      <c r="Q161" s="232">
        <v>66.476666666666674</v>
      </c>
      <c r="R161" s="225"/>
      <c r="S161" s="226"/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6"/>
      <c r="AE161" s="226"/>
      <c r="AF161" s="226"/>
      <c r="AG161" s="226"/>
      <c r="AH161" s="226"/>
      <c r="AI161" s="226"/>
      <c r="AJ161" s="226"/>
      <c r="AK161" s="226"/>
      <c r="AL161" s="226"/>
      <c r="AM161" s="226"/>
      <c r="AN161" s="226"/>
      <c r="AO161" s="226"/>
      <c r="AP161" s="226"/>
      <c r="AQ161" s="226"/>
      <c r="AR161" s="226"/>
      <c r="AS161" s="226"/>
      <c r="AT161" s="226"/>
      <c r="AU161" s="226"/>
      <c r="AV161" s="226"/>
      <c r="AW161" s="226"/>
      <c r="AX161" s="226"/>
      <c r="AY161" s="226"/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31"/>
    </row>
    <row r="162" spans="1:65">
      <c r="A162" s="29"/>
      <c r="B162" s="3" t="s">
        <v>257</v>
      </c>
      <c r="C162" s="28"/>
      <c r="D162" s="228">
        <v>66.900000000000006</v>
      </c>
      <c r="E162" s="228">
        <v>70.868558034927801</v>
      </c>
      <c r="F162" s="228">
        <v>66.536735114940001</v>
      </c>
      <c r="G162" s="228">
        <v>66.5</v>
      </c>
      <c r="H162" s="228">
        <v>58.5</v>
      </c>
      <c r="I162" s="228">
        <v>69.5</v>
      </c>
      <c r="J162" s="228">
        <v>65</v>
      </c>
      <c r="K162" s="228">
        <v>51.834099999999999</v>
      </c>
      <c r="L162" s="228">
        <v>67.2</v>
      </c>
      <c r="M162" s="228">
        <v>70.2</v>
      </c>
      <c r="N162" s="228">
        <v>69.900000000000006</v>
      </c>
      <c r="O162" s="228">
        <v>69.900000000000006</v>
      </c>
      <c r="P162" s="228">
        <v>67.95</v>
      </c>
      <c r="Q162" s="228">
        <v>66.069999999999993</v>
      </c>
      <c r="R162" s="225"/>
      <c r="S162" s="226"/>
      <c r="T162" s="226"/>
      <c r="U162" s="226"/>
      <c r="V162" s="226"/>
      <c r="W162" s="226"/>
      <c r="X162" s="226"/>
      <c r="Y162" s="226"/>
      <c r="Z162" s="226"/>
      <c r="AA162" s="226"/>
      <c r="AB162" s="226"/>
      <c r="AC162" s="226"/>
      <c r="AD162" s="226"/>
      <c r="AE162" s="226"/>
      <c r="AF162" s="226"/>
      <c r="AG162" s="226"/>
      <c r="AH162" s="226"/>
      <c r="AI162" s="226"/>
      <c r="AJ162" s="226"/>
      <c r="AK162" s="226"/>
      <c r="AL162" s="226"/>
      <c r="AM162" s="226"/>
      <c r="AN162" s="226"/>
      <c r="AO162" s="226"/>
      <c r="AP162" s="226"/>
      <c r="AQ162" s="226"/>
      <c r="AR162" s="226"/>
      <c r="AS162" s="226"/>
      <c r="AT162" s="226"/>
      <c r="AU162" s="226"/>
      <c r="AV162" s="226"/>
      <c r="AW162" s="226"/>
      <c r="AX162" s="226"/>
      <c r="AY162" s="226"/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31"/>
    </row>
    <row r="163" spans="1:65">
      <c r="A163" s="29"/>
      <c r="B163" s="3" t="s">
        <v>258</v>
      </c>
      <c r="C163" s="28"/>
      <c r="D163" s="218">
        <v>0.50700756075887787</v>
      </c>
      <c r="E163" s="218">
        <v>0.92088125393602438</v>
      </c>
      <c r="F163" s="218">
        <v>1.1805096813506455</v>
      </c>
      <c r="G163" s="218">
        <v>1.048332008478233</v>
      </c>
      <c r="H163" s="218">
        <v>2.0736441353327719</v>
      </c>
      <c r="I163" s="218">
        <v>1.4770466027403013</v>
      </c>
      <c r="J163" s="218">
        <v>2.9439202887759492</v>
      </c>
      <c r="K163" s="218">
        <v>0.32902705511857194</v>
      </c>
      <c r="L163" s="218">
        <v>4.5504944786253736</v>
      </c>
      <c r="M163" s="218">
        <v>0.86583293230660974</v>
      </c>
      <c r="N163" s="218">
        <v>1.8348478592697171</v>
      </c>
      <c r="O163" s="218">
        <v>1.1945710527214382</v>
      </c>
      <c r="P163" s="218">
        <v>0.73393914370788504</v>
      </c>
      <c r="Q163" s="218">
        <v>1.2625160064991932</v>
      </c>
      <c r="R163" s="215"/>
      <c r="S163" s="216"/>
      <c r="T163" s="216"/>
      <c r="U163" s="216"/>
      <c r="V163" s="216"/>
      <c r="W163" s="216"/>
      <c r="X163" s="216"/>
      <c r="Y163" s="216"/>
      <c r="Z163" s="216"/>
      <c r="AA163" s="216"/>
      <c r="AB163" s="216"/>
      <c r="AC163" s="216"/>
      <c r="AD163" s="216"/>
      <c r="AE163" s="216"/>
      <c r="AF163" s="216"/>
      <c r="AG163" s="216"/>
      <c r="AH163" s="216"/>
      <c r="AI163" s="216"/>
      <c r="AJ163" s="216"/>
      <c r="AK163" s="216"/>
      <c r="AL163" s="216"/>
      <c r="AM163" s="216"/>
      <c r="AN163" s="216"/>
      <c r="AO163" s="216"/>
      <c r="AP163" s="216"/>
      <c r="AQ163" s="216"/>
      <c r="AR163" s="216"/>
      <c r="AS163" s="216"/>
      <c r="AT163" s="216"/>
      <c r="AU163" s="216"/>
      <c r="AV163" s="216"/>
      <c r="AW163" s="216"/>
      <c r="AX163" s="216"/>
      <c r="AY163" s="216"/>
      <c r="AZ163" s="216"/>
      <c r="BA163" s="216"/>
      <c r="BB163" s="216"/>
      <c r="BC163" s="216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21"/>
    </row>
    <row r="164" spans="1:65">
      <c r="A164" s="29"/>
      <c r="B164" s="3" t="s">
        <v>86</v>
      </c>
      <c r="C164" s="28"/>
      <c r="D164" s="13">
        <v>7.5874725377329385E-3</v>
      </c>
      <c r="E164" s="13">
        <v>1.298092092673434E-2</v>
      </c>
      <c r="F164" s="13">
        <v>1.7625901013221739E-2</v>
      </c>
      <c r="G164" s="13">
        <v>1.5776252949258586E-2</v>
      </c>
      <c r="H164" s="13">
        <v>3.6063376266656906E-2</v>
      </c>
      <c r="I164" s="13">
        <v>2.1308679048910335E-2</v>
      </c>
      <c r="J164" s="13">
        <v>4.5524540548081686E-2</v>
      </c>
      <c r="K164" s="13">
        <v>6.3333077670683904E-3</v>
      </c>
      <c r="L164" s="13">
        <v>6.6673911774730754E-2</v>
      </c>
      <c r="M164" s="13">
        <v>1.2371987601428098E-2</v>
      </c>
      <c r="N164" s="13">
        <v>2.6187172111366081E-2</v>
      </c>
      <c r="O164" s="13">
        <v>1.7101947784129393E-2</v>
      </c>
      <c r="P164" s="13">
        <v>1.0766833404027653E-2</v>
      </c>
      <c r="Q164" s="13">
        <v>1.8991866918204779E-2</v>
      </c>
      <c r="R164" s="15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55"/>
    </row>
    <row r="165" spans="1:65">
      <c r="A165" s="29"/>
      <c r="B165" s="3" t="s">
        <v>259</v>
      </c>
      <c r="C165" s="28"/>
      <c r="D165" s="13">
        <v>-2.0806786912185293E-2</v>
      </c>
      <c r="E165" s="13">
        <v>3.9559182451588848E-2</v>
      </c>
      <c r="F165" s="13">
        <v>-1.8547428338331562E-2</v>
      </c>
      <c r="G165" s="13">
        <v>-2.6253126335989529E-2</v>
      </c>
      <c r="H165" s="13">
        <v>-0.15740488734867419</v>
      </c>
      <c r="I165" s="13">
        <v>1.5754514062858993E-2</v>
      </c>
      <c r="J165" s="13">
        <v>-5.2385786351552333E-2</v>
      </c>
      <c r="K165" s="13">
        <v>-0.23870652342269949</v>
      </c>
      <c r="L165" s="13">
        <v>1.2376414700843164E-4</v>
      </c>
      <c r="M165" s="13">
        <v>2.552373276026576E-2</v>
      </c>
      <c r="N165" s="13">
        <v>2.6744885097441884E-2</v>
      </c>
      <c r="O165" s="13">
        <v>2.3569889020784496E-2</v>
      </c>
      <c r="P165" s="13">
        <v>-1.0973881901673588E-3</v>
      </c>
      <c r="Q165" s="13">
        <v>-2.5862357588093188E-2</v>
      </c>
      <c r="R165" s="15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55"/>
    </row>
    <row r="166" spans="1:65">
      <c r="A166" s="29"/>
      <c r="B166" s="45" t="s">
        <v>260</v>
      </c>
      <c r="C166" s="46"/>
      <c r="D166" s="44">
        <v>0.25</v>
      </c>
      <c r="E166" s="44">
        <v>1.1299999999999999</v>
      </c>
      <c r="F166" s="44">
        <v>0.2</v>
      </c>
      <c r="G166" s="44">
        <v>0.38</v>
      </c>
      <c r="H166" s="44">
        <v>3.38</v>
      </c>
      <c r="I166" s="44">
        <v>0.57999999999999996</v>
      </c>
      <c r="J166" s="44">
        <v>0.97</v>
      </c>
      <c r="K166" s="44">
        <v>5.23</v>
      </c>
      <c r="L166" s="44">
        <v>0.23</v>
      </c>
      <c r="M166" s="44">
        <v>0.81</v>
      </c>
      <c r="N166" s="44">
        <v>0.84</v>
      </c>
      <c r="O166" s="44">
        <v>0.76</v>
      </c>
      <c r="P166" s="44">
        <v>0.2</v>
      </c>
      <c r="Q166" s="44">
        <v>0.37</v>
      </c>
      <c r="R166" s="15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55"/>
    </row>
    <row r="167" spans="1:65">
      <c r="B167" s="3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BM167" s="55"/>
    </row>
    <row r="168" spans="1:65" ht="15">
      <c r="B168" s="8" t="s">
        <v>470</v>
      </c>
      <c r="BM168" s="27" t="s">
        <v>66</v>
      </c>
    </row>
    <row r="169" spans="1:65" ht="15">
      <c r="A169" s="24" t="s">
        <v>25</v>
      </c>
      <c r="B169" s="18" t="s">
        <v>110</v>
      </c>
      <c r="C169" s="15" t="s">
        <v>111</v>
      </c>
      <c r="D169" s="16" t="s">
        <v>227</v>
      </c>
      <c r="E169" s="17" t="s">
        <v>227</v>
      </c>
      <c r="F169" s="17" t="s">
        <v>227</v>
      </c>
      <c r="G169" s="17" t="s">
        <v>227</v>
      </c>
      <c r="H169" s="17" t="s">
        <v>227</v>
      </c>
      <c r="I169" s="17" t="s">
        <v>227</v>
      </c>
      <c r="J169" s="17" t="s">
        <v>227</v>
      </c>
      <c r="K169" s="17" t="s">
        <v>227</v>
      </c>
      <c r="L169" s="17" t="s">
        <v>227</v>
      </c>
      <c r="M169" s="17" t="s">
        <v>227</v>
      </c>
      <c r="N169" s="17" t="s">
        <v>227</v>
      </c>
      <c r="O169" s="17" t="s">
        <v>227</v>
      </c>
      <c r="P169" s="17" t="s">
        <v>227</v>
      </c>
      <c r="Q169" s="17" t="s">
        <v>227</v>
      </c>
      <c r="R169" s="17" t="s">
        <v>227</v>
      </c>
      <c r="S169" s="17" t="s">
        <v>227</v>
      </c>
      <c r="T169" s="17" t="s">
        <v>227</v>
      </c>
      <c r="U169" s="17" t="s">
        <v>227</v>
      </c>
      <c r="V169" s="15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27">
        <v>1</v>
      </c>
    </row>
    <row r="170" spans="1:65">
      <c r="A170" s="29"/>
      <c r="B170" s="19" t="s">
        <v>228</v>
      </c>
      <c r="C170" s="9" t="s">
        <v>228</v>
      </c>
      <c r="D170" s="151" t="s">
        <v>230</v>
      </c>
      <c r="E170" s="152" t="s">
        <v>231</v>
      </c>
      <c r="F170" s="152" t="s">
        <v>232</v>
      </c>
      <c r="G170" s="152" t="s">
        <v>235</v>
      </c>
      <c r="H170" s="152" t="s">
        <v>236</v>
      </c>
      <c r="I170" s="152" t="s">
        <v>238</v>
      </c>
      <c r="J170" s="152" t="s">
        <v>239</v>
      </c>
      <c r="K170" s="152" t="s">
        <v>240</v>
      </c>
      <c r="L170" s="152" t="s">
        <v>241</v>
      </c>
      <c r="M170" s="152" t="s">
        <v>242</v>
      </c>
      <c r="N170" s="152" t="s">
        <v>243</v>
      </c>
      <c r="O170" s="152" t="s">
        <v>244</v>
      </c>
      <c r="P170" s="152" t="s">
        <v>245</v>
      </c>
      <c r="Q170" s="152" t="s">
        <v>246</v>
      </c>
      <c r="R170" s="152" t="s">
        <v>247</v>
      </c>
      <c r="S170" s="152" t="s">
        <v>248</v>
      </c>
      <c r="T170" s="152" t="s">
        <v>249</v>
      </c>
      <c r="U170" s="152" t="s">
        <v>250</v>
      </c>
      <c r="V170" s="15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7" t="s">
        <v>3</v>
      </c>
    </row>
    <row r="171" spans="1:65">
      <c r="A171" s="29"/>
      <c r="B171" s="19"/>
      <c r="C171" s="9"/>
      <c r="D171" s="10" t="s">
        <v>288</v>
      </c>
      <c r="E171" s="11" t="s">
        <v>114</v>
      </c>
      <c r="F171" s="11" t="s">
        <v>288</v>
      </c>
      <c r="G171" s="11" t="s">
        <v>114</v>
      </c>
      <c r="H171" s="11" t="s">
        <v>288</v>
      </c>
      <c r="I171" s="11" t="s">
        <v>289</v>
      </c>
      <c r="J171" s="11" t="s">
        <v>288</v>
      </c>
      <c r="K171" s="11" t="s">
        <v>114</v>
      </c>
      <c r="L171" s="11" t="s">
        <v>289</v>
      </c>
      <c r="M171" s="11" t="s">
        <v>288</v>
      </c>
      <c r="N171" s="11" t="s">
        <v>289</v>
      </c>
      <c r="O171" s="11" t="s">
        <v>289</v>
      </c>
      <c r="P171" s="11" t="s">
        <v>114</v>
      </c>
      <c r="Q171" s="11" t="s">
        <v>289</v>
      </c>
      <c r="R171" s="11" t="s">
        <v>289</v>
      </c>
      <c r="S171" s="11" t="s">
        <v>289</v>
      </c>
      <c r="T171" s="11" t="s">
        <v>289</v>
      </c>
      <c r="U171" s="11" t="s">
        <v>288</v>
      </c>
      <c r="V171" s="15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27">
        <v>1</v>
      </c>
    </row>
    <row r="172" spans="1:65">
      <c r="A172" s="29"/>
      <c r="B172" s="19"/>
      <c r="C172" s="9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15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27">
        <v>2</v>
      </c>
    </row>
    <row r="173" spans="1:65">
      <c r="A173" s="29"/>
      <c r="B173" s="18">
        <v>1</v>
      </c>
      <c r="C173" s="14">
        <v>1</v>
      </c>
      <c r="D173" s="212">
        <v>19.2</v>
      </c>
      <c r="E173" s="212">
        <v>20.367000000000001</v>
      </c>
      <c r="F173" s="212">
        <v>19.95142272044535</v>
      </c>
      <c r="G173" s="212">
        <v>20.869800000000001</v>
      </c>
      <c r="H173" s="212">
        <v>19</v>
      </c>
      <c r="I173" s="212">
        <v>19</v>
      </c>
      <c r="J173" s="212">
        <v>19.5</v>
      </c>
      <c r="K173" s="213">
        <v>22.011666666666667</v>
      </c>
      <c r="L173" s="212">
        <v>18.8</v>
      </c>
      <c r="M173" s="212">
        <v>19.2</v>
      </c>
      <c r="N173" s="212">
        <v>16.530840999999999</v>
      </c>
      <c r="O173" s="212">
        <v>16.8</v>
      </c>
      <c r="P173" s="212">
        <v>18.562868354275416</v>
      </c>
      <c r="Q173" s="212">
        <v>19.170000000000002</v>
      </c>
      <c r="R173" s="212">
        <v>19.5</v>
      </c>
      <c r="S173" s="212">
        <v>19.600000000000001</v>
      </c>
      <c r="T173" s="212">
        <v>18.399999999999999</v>
      </c>
      <c r="U173" s="212">
        <v>20.399999999999999</v>
      </c>
      <c r="V173" s="215"/>
      <c r="W173" s="216"/>
      <c r="X173" s="216"/>
      <c r="Y173" s="216"/>
      <c r="Z173" s="216"/>
      <c r="AA173" s="216"/>
      <c r="AB173" s="216"/>
      <c r="AC173" s="216"/>
      <c r="AD173" s="216"/>
      <c r="AE173" s="216"/>
      <c r="AF173" s="216"/>
      <c r="AG173" s="216"/>
      <c r="AH173" s="216"/>
      <c r="AI173" s="216"/>
      <c r="AJ173" s="216"/>
      <c r="AK173" s="216"/>
      <c r="AL173" s="216"/>
      <c r="AM173" s="216"/>
      <c r="AN173" s="216"/>
      <c r="AO173" s="216"/>
      <c r="AP173" s="216"/>
      <c r="AQ173" s="216"/>
      <c r="AR173" s="216"/>
      <c r="AS173" s="216"/>
      <c r="AT173" s="216"/>
      <c r="AU173" s="216"/>
      <c r="AV173" s="216"/>
      <c r="AW173" s="216"/>
      <c r="AX173" s="216"/>
      <c r="AY173" s="216"/>
      <c r="AZ173" s="216"/>
      <c r="BA173" s="216"/>
      <c r="BB173" s="216"/>
      <c r="BC173" s="216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7">
        <v>1</v>
      </c>
    </row>
    <row r="174" spans="1:65">
      <c r="A174" s="29"/>
      <c r="B174" s="19">
        <v>1</v>
      </c>
      <c r="C174" s="9">
        <v>2</v>
      </c>
      <c r="D174" s="218">
        <v>18.8</v>
      </c>
      <c r="E174" s="218">
        <v>19.62</v>
      </c>
      <c r="F174" s="218">
        <v>19.560250624696948</v>
      </c>
      <c r="G174" s="218">
        <v>20.965800000000002</v>
      </c>
      <c r="H174" s="218">
        <v>18</v>
      </c>
      <c r="I174" s="218">
        <v>19</v>
      </c>
      <c r="J174" s="218">
        <v>19.7</v>
      </c>
      <c r="K174" s="219">
        <v>22.497433333333333</v>
      </c>
      <c r="L174" s="218">
        <v>18.5</v>
      </c>
      <c r="M174" s="218">
        <v>18.899999999999999</v>
      </c>
      <c r="N174" s="218">
        <v>17.260296999999998</v>
      </c>
      <c r="O174" s="218">
        <v>17</v>
      </c>
      <c r="P174" s="218">
        <v>18.602932817393345</v>
      </c>
      <c r="Q174" s="218">
        <v>19.37</v>
      </c>
      <c r="R174" s="218">
        <v>19.5</v>
      </c>
      <c r="S174" s="218">
        <v>20.399999999999999</v>
      </c>
      <c r="T174" s="218">
        <v>17.8</v>
      </c>
      <c r="U174" s="218">
        <v>19.8</v>
      </c>
      <c r="V174" s="215"/>
      <c r="W174" s="216"/>
      <c r="X174" s="216"/>
      <c r="Y174" s="216"/>
      <c r="Z174" s="216"/>
      <c r="AA174" s="216"/>
      <c r="AB174" s="216"/>
      <c r="AC174" s="216"/>
      <c r="AD174" s="216"/>
      <c r="AE174" s="216"/>
      <c r="AF174" s="216"/>
      <c r="AG174" s="216"/>
      <c r="AH174" s="216"/>
      <c r="AI174" s="216"/>
      <c r="AJ174" s="216"/>
      <c r="AK174" s="216"/>
      <c r="AL174" s="216"/>
      <c r="AM174" s="216"/>
      <c r="AN174" s="216"/>
      <c r="AO174" s="216"/>
      <c r="AP174" s="216"/>
      <c r="AQ174" s="216"/>
      <c r="AR174" s="216"/>
      <c r="AS174" s="216"/>
      <c r="AT174" s="216"/>
      <c r="AU174" s="216"/>
      <c r="AV174" s="216"/>
      <c r="AW174" s="216"/>
      <c r="AX174" s="216"/>
      <c r="AY174" s="216"/>
      <c r="AZ174" s="216"/>
      <c r="BA174" s="216"/>
      <c r="BB174" s="216"/>
      <c r="BC174" s="216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7">
        <v>27</v>
      </c>
    </row>
    <row r="175" spans="1:65">
      <c r="A175" s="29"/>
      <c r="B175" s="19">
        <v>1</v>
      </c>
      <c r="C175" s="9">
        <v>3</v>
      </c>
      <c r="D175" s="218">
        <v>19.3</v>
      </c>
      <c r="E175" s="218">
        <v>20.123999999999999</v>
      </c>
      <c r="F175" s="218">
        <v>19.550514201925203</v>
      </c>
      <c r="G175" s="218">
        <v>20.513999999999999</v>
      </c>
      <c r="H175" s="218">
        <v>19</v>
      </c>
      <c r="I175" s="218">
        <v>19</v>
      </c>
      <c r="J175" s="218">
        <v>19.5</v>
      </c>
      <c r="K175" s="219">
        <v>21.853333333333335</v>
      </c>
      <c r="L175" s="218">
        <v>19.100000000000001</v>
      </c>
      <c r="M175" s="218">
        <v>18.2</v>
      </c>
      <c r="N175" s="218">
        <v>16.727128</v>
      </c>
      <c r="O175" s="218">
        <v>17.8</v>
      </c>
      <c r="P175" s="218">
        <v>18.514827261754384</v>
      </c>
      <c r="Q175" s="218">
        <v>19.600000000000001</v>
      </c>
      <c r="R175" s="218">
        <v>20.100000000000001</v>
      </c>
      <c r="S175" s="218">
        <v>20.399999999999999</v>
      </c>
      <c r="T175" s="218">
        <v>18.2</v>
      </c>
      <c r="U175" s="218">
        <v>19.899999999999999</v>
      </c>
      <c r="V175" s="215"/>
      <c r="W175" s="216"/>
      <c r="X175" s="216"/>
      <c r="Y175" s="216"/>
      <c r="Z175" s="216"/>
      <c r="AA175" s="216"/>
      <c r="AB175" s="216"/>
      <c r="AC175" s="216"/>
      <c r="AD175" s="216"/>
      <c r="AE175" s="216"/>
      <c r="AF175" s="216"/>
      <c r="AG175" s="216"/>
      <c r="AH175" s="216"/>
      <c r="AI175" s="216"/>
      <c r="AJ175" s="216"/>
      <c r="AK175" s="216"/>
      <c r="AL175" s="216"/>
      <c r="AM175" s="216"/>
      <c r="AN175" s="216"/>
      <c r="AO175" s="216"/>
      <c r="AP175" s="216"/>
      <c r="AQ175" s="216"/>
      <c r="AR175" s="216"/>
      <c r="AS175" s="216"/>
      <c r="AT175" s="216"/>
      <c r="AU175" s="216"/>
      <c r="AV175" s="216"/>
      <c r="AW175" s="216"/>
      <c r="AX175" s="216"/>
      <c r="AY175" s="216"/>
      <c r="AZ175" s="216"/>
      <c r="BA175" s="216"/>
      <c r="BB175" s="216"/>
      <c r="BC175" s="216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7">
        <v>16</v>
      </c>
    </row>
    <row r="176" spans="1:65">
      <c r="A176" s="29"/>
      <c r="B176" s="19">
        <v>1</v>
      </c>
      <c r="C176" s="9">
        <v>4</v>
      </c>
      <c r="D176" s="218">
        <v>19.2</v>
      </c>
      <c r="E176" s="218">
        <v>20.214000000000002</v>
      </c>
      <c r="F176" s="218">
        <v>19.874499713553547</v>
      </c>
      <c r="G176" s="218">
        <v>19.7254</v>
      </c>
      <c r="H176" s="218">
        <v>18</v>
      </c>
      <c r="I176" s="218">
        <v>19</v>
      </c>
      <c r="J176" s="218">
        <v>19.600000000000001</v>
      </c>
      <c r="K176" s="219">
        <v>21.853633333333335</v>
      </c>
      <c r="L176" s="218">
        <v>18.5</v>
      </c>
      <c r="M176" s="218">
        <v>19.399999999999999</v>
      </c>
      <c r="N176" s="218">
        <v>16.893877000000003</v>
      </c>
      <c r="O176" s="218">
        <v>18</v>
      </c>
      <c r="P176" s="218">
        <v>18.641744209123772</v>
      </c>
      <c r="Q176" s="218">
        <v>19.37</v>
      </c>
      <c r="R176" s="218">
        <v>19.2</v>
      </c>
      <c r="S176" s="218">
        <v>20</v>
      </c>
      <c r="T176" s="218">
        <v>18.2</v>
      </c>
      <c r="U176" s="218">
        <v>20.399999999999999</v>
      </c>
      <c r="V176" s="215"/>
      <c r="W176" s="216"/>
      <c r="X176" s="216"/>
      <c r="Y176" s="216"/>
      <c r="Z176" s="216"/>
      <c r="AA176" s="216"/>
      <c r="AB176" s="216"/>
      <c r="AC176" s="216"/>
      <c r="AD176" s="216"/>
      <c r="AE176" s="216"/>
      <c r="AF176" s="216"/>
      <c r="AG176" s="216"/>
      <c r="AH176" s="216"/>
      <c r="AI176" s="216"/>
      <c r="AJ176" s="216"/>
      <c r="AK176" s="216"/>
      <c r="AL176" s="216"/>
      <c r="AM176" s="216"/>
      <c r="AN176" s="216"/>
      <c r="AO176" s="216"/>
      <c r="AP176" s="216"/>
      <c r="AQ176" s="216"/>
      <c r="AR176" s="216"/>
      <c r="AS176" s="216"/>
      <c r="AT176" s="216"/>
      <c r="AU176" s="216"/>
      <c r="AV176" s="216"/>
      <c r="AW176" s="216"/>
      <c r="AX176" s="216"/>
      <c r="AY176" s="216"/>
      <c r="AZ176" s="216"/>
      <c r="BA176" s="216"/>
      <c r="BB176" s="216"/>
      <c r="BC176" s="216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7">
        <v>19.094640222571709</v>
      </c>
    </row>
    <row r="177" spans="1:65">
      <c r="A177" s="29"/>
      <c r="B177" s="19">
        <v>1</v>
      </c>
      <c r="C177" s="9">
        <v>5</v>
      </c>
      <c r="D177" s="218">
        <v>19.3</v>
      </c>
      <c r="E177" s="218">
        <v>19.853999999999999</v>
      </c>
      <c r="F177" s="218">
        <v>19.513430077232698</v>
      </c>
      <c r="G177" s="218">
        <v>20.1053</v>
      </c>
      <c r="H177" s="218">
        <v>18</v>
      </c>
      <c r="I177" s="218">
        <v>19</v>
      </c>
      <c r="J177" s="218">
        <v>19.3</v>
      </c>
      <c r="K177" s="219">
        <v>22.032033333333334</v>
      </c>
      <c r="L177" s="218">
        <v>18.600000000000001</v>
      </c>
      <c r="M177" s="218">
        <v>17.8</v>
      </c>
      <c r="N177" s="218">
        <v>17.100496</v>
      </c>
      <c r="O177" s="218">
        <v>17.600000000000001</v>
      </c>
      <c r="P177" s="218">
        <v>18.811284463426865</v>
      </c>
      <c r="Q177" s="218">
        <v>19.059999999999999</v>
      </c>
      <c r="R177" s="218">
        <v>19.899999999999999</v>
      </c>
      <c r="S177" s="218">
        <v>19.8</v>
      </c>
      <c r="T177" s="218">
        <v>17.8</v>
      </c>
      <c r="U177" s="218">
        <v>20.9</v>
      </c>
      <c r="V177" s="215"/>
      <c r="W177" s="216"/>
      <c r="X177" s="216"/>
      <c r="Y177" s="216"/>
      <c r="Z177" s="216"/>
      <c r="AA177" s="216"/>
      <c r="AB177" s="216"/>
      <c r="AC177" s="216"/>
      <c r="AD177" s="216"/>
      <c r="AE177" s="216"/>
      <c r="AF177" s="216"/>
      <c r="AG177" s="216"/>
      <c r="AH177" s="216"/>
      <c r="AI177" s="216"/>
      <c r="AJ177" s="216"/>
      <c r="AK177" s="216"/>
      <c r="AL177" s="216"/>
      <c r="AM177" s="216"/>
      <c r="AN177" s="216"/>
      <c r="AO177" s="216"/>
      <c r="AP177" s="216"/>
      <c r="AQ177" s="216"/>
      <c r="AR177" s="216"/>
      <c r="AS177" s="216"/>
      <c r="AT177" s="216"/>
      <c r="AU177" s="216"/>
      <c r="AV177" s="216"/>
      <c r="AW177" s="216"/>
      <c r="AX177" s="216"/>
      <c r="AY177" s="216"/>
      <c r="AZ177" s="216"/>
      <c r="BA177" s="216"/>
      <c r="BB177" s="216"/>
      <c r="BC177" s="216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7">
        <v>24</v>
      </c>
    </row>
    <row r="178" spans="1:65">
      <c r="A178" s="29"/>
      <c r="B178" s="19">
        <v>1</v>
      </c>
      <c r="C178" s="9">
        <v>6</v>
      </c>
      <c r="D178" s="218">
        <v>19.399999999999999</v>
      </c>
      <c r="E178" s="218">
        <v>19.782</v>
      </c>
      <c r="F178" s="218">
        <v>19.638115464928301</v>
      </c>
      <c r="G178" s="218">
        <v>19.930900000000001</v>
      </c>
      <c r="H178" s="218">
        <v>19</v>
      </c>
      <c r="I178" s="218">
        <v>19</v>
      </c>
      <c r="J178" s="218">
        <v>19.399999999999999</v>
      </c>
      <c r="K178" s="219">
        <v>21.806099999999997</v>
      </c>
      <c r="L178" s="218">
        <v>19.2</v>
      </c>
      <c r="M178" s="218">
        <v>19.7</v>
      </c>
      <c r="N178" s="218">
        <v>17.088993000000002</v>
      </c>
      <c r="O178" s="218">
        <v>19.7</v>
      </c>
      <c r="P178" s="218">
        <v>18.697580793558242</v>
      </c>
      <c r="Q178" s="218">
        <v>19.09</v>
      </c>
      <c r="R178" s="218">
        <v>19.5</v>
      </c>
      <c r="S178" s="218">
        <v>20.3</v>
      </c>
      <c r="T178" s="218">
        <v>17.8</v>
      </c>
      <c r="U178" s="218">
        <v>20.6</v>
      </c>
      <c r="V178" s="215"/>
      <c r="W178" s="216"/>
      <c r="X178" s="216"/>
      <c r="Y178" s="216"/>
      <c r="Z178" s="216"/>
      <c r="AA178" s="216"/>
      <c r="AB178" s="216"/>
      <c r="AC178" s="216"/>
      <c r="AD178" s="216"/>
      <c r="AE178" s="216"/>
      <c r="AF178" s="216"/>
      <c r="AG178" s="216"/>
      <c r="AH178" s="216"/>
      <c r="AI178" s="216"/>
      <c r="AJ178" s="216"/>
      <c r="AK178" s="216"/>
      <c r="AL178" s="216"/>
      <c r="AM178" s="216"/>
      <c r="AN178" s="216"/>
      <c r="AO178" s="216"/>
      <c r="AP178" s="216"/>
      <c r="AQ178" s="216"/>
      <c r="AR178" s="216"/>
      <c r="AS178" s="216"/>
      <c r="AT178" s="216"/>
      <c r="AU178" s="216"/>
      <c r="AV178" s="216"/>
      <c r="AW178" s="216"/>
      <c r="AX178" s="216"/>
      <c r="AY178" s="216"/>
      <c r="AZ178" s="216"/>
      <c r="BA178" s="216"/>
      <c r="BB178" s="216"/>
      <c r="BC178" s="216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21"/>
    </row>
    <row r="179" spans="1:65">
      <c r="A179" s="29"/>
      <c r="B179" s="20" t="s">
        <v>256</v>
      </c>
      <c r="C179" s="12"/>
      <c r="D179" s="222">
        <v>19.2</v>
      </c>
      <c r="E179" s="222">
        <v>19.993500000000001</v>
      </c>
      <c r="F179" s="222">
        <v>19.681372133797009</v>
      </c>
      <c r="G179" s="222">
        <v>20.351866666666666</v>
      </c>
      <c r="H179" s="222">
        <v>18.5</v>
      </c>
      <c r="I179" s="222">
        <v>19</v>
      </c>
      <c r="J179" s="222">
        <v>19.5</v>
      </c>
      <c r="K179" s="222">
        <v>22.009033333333335</v>
      </c>
      <c r="L179" s="222">
        <v>18.783333333333335</v>
      </c>
      <c r="M179" s="222">
        <v>18.866666666666664</v>
      </c>
      <c r="N179" s="222">
        <v>16.933605333333336</v>
      </c>
      <c r="O179" s="222">
        <v>17.816666666666666</v>
      </c>
      <c r="P179" s="222">
        <v>18.638539649922006</v>
      </c>
      <c r="Q179" s="222">
        <v>19.276666666666667</v>
      </c>
      <c r="R179" s="222">
        <v>19.616666666666664</v>
      </c>
      <c r="S179" s="222">
        <v>20.083333333333332</v>
      </c>
      <c r="T179" s="222">
        <v>18.033333333333335</v>
      </c>
      <c r="U179" s="222">
        <v>20.333333333333332</v>
      </c>
      <c r="V179" s="215"/>
      <c r="W179" s="216"/>
      <c r="X179" s="216"/>
      <c r="Y179" s="216"/>
      <c r="Z179" s="216"/>
      <c r="AA179" s="216"/>
      <c r="AB179" s="216"/>
      <c r="AC179" s="216"/>
      <c r="AD179" s="216"/>
      <c r="AE179" s="216"/>
      <c r="AF179" s="216"/>
      <c r="AG179" s="216"/>
      <c r="AH179" s="216"/>
      <c r="AI179" s="216"/>
      <c r="AJ179" s="216"/>
      <c r="AK179" s="216"/>
      <c r="AL179" s="216"/>
      <c r="AM179" s="216"/>
      <c r="AN179" s="216"/>
      <c r="AO179" s="216"/>
      <c r="AP179" s="216"/>
      <c r="AQ179" s="216"/>
      <c r="AR179" s="216"/>
      <c r="AS179" s="216"/>
      <c r="AT179" s="216"/>
      <c r="AU179" s="216"/>
      <c r="AV179" s="216"/>
      <c r="AW179" s="216"/>
      <c r="AX179" s="216"/>
      <c r="AY179" s="216"/>
      <c r="AZ179" s="216"/>
      <c r="BA179" s="216"/>
      <c r="BB179" s="216"/>
      <c r="BC179" s="216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21"/>
    </row>
    <row r="180" spans="1:65">
      <c r="A180" s="29"/>
      <c r="B180" s="3" t="s">
        <v>257</v>
      </c>
      <c r="C180" s="28"/>
      <c r="D180" s="218">
        <v>19.25</v>
      </c>
      <c r="E180" s="218">
        <v>19.988999999999997</v>
      </c>
      <c r="F180" s="218">
        <v>19.599183044812627</v>
      </c>
      <c r="G180" s="218">
        <v>20.309649999999998</v>
      </c>
      <c r="H180" s="218">
        <v>18.5</v>
      </c>
      <c r="I180" s="218">
        <v>19</v>
      </c>
      <c r="J180" s="218">
        <v>19.5</v>
      </c>
      <c r="K180" s="218">
        <v>21.932650000000002</v>
      </c>
      <c r="L180" s="218">
        <v>18.700000000000003</v>
      </c>
      <c r="M180" s="218">
        <v>19.049999999999997</v>
      </c>
      <c r="N180" s="218">
        <v>16.991435000000003</v>
      </c>
      <c r="O180" s="218">
        <v>17.700000000000003</v>
      </c>
      <c r="P180" s="218">
        <v>18.622338513258558</v>
      </c>
      <c r="Q180" s="218">
        <v>19.270000000000003</v>
      </c>
      <c r="R180" s="218">
        <v>19.5</v>
      </c>
      <c r="S180" s="218">
        <v>20.149999999999999</v>
      </c>
      <c r="T180" s="218">
        <v>18</v>
      </c>
      <c r="U180" s="218">
        <v>20.399999999999999</v>
      </c>
      <c r="V180" s="215"/>
      <c r="W180" s="216"/>
      <c r="X180" s="216"/>
      <c r="Y180" s="216"/>
      <c r="Z180" s="216"/>
      <c r="AA180" s="216"/>
      <c r="AB180" s="216"/>
      <c r="AC180" s="216"/>
      <c r="AD180" s="216"/>
      <c r="AE180" s="216"/>
      <c r="AF180" s="216"/>
      <c r="AG180" s="216"/>
      <c r="AH180" s="216"/>
      <c r="AI180" s="216"/>
      <c r="AJ180" s="216"/>
      <c r="AK180" s="216"/>
      <c r="AL180" s="216"/>
      <c r="AM180" s="216"/>
      <c r="AN180" s="216"/>
      <c r="AO180" s="216"/>
      <c r="AP180" s="216"/>
      <c r="AQ180" s="216"/>
      <c r="AR180" s="216"/>
      <c r="AS180" s="216"/>
      <c r="AT180" s="216"/>
      <c r="AU180" s="216"/>
      <c r="AV180" s="216"/>
      <c r="AW180" s="216"/>
      <c r="AX180" s="216"/>
      <c r="AY180" s="216"/>
      <c r="AZ180" s="216"/>
      <c r="BA180" s="216"/>
      <c r="BB180" s="216"/>
      <c r="BC180" s="216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21"/>
    </row>
    <row r="181" spans="1:65">
      <c r="A181" s="29"/>
      <c r="B181" s="3" t="s">
        <v>258</v>
      </c>
      <c r="C181" s="28"/>
      <c r="D181" s="23">
        <v>0.2097617696340299</v>
      </c>
      <c r="E181" s="23">
        <v>0.28595366757571083</v>
      </c>
      <c r="F181" s="23">
        <v>0.18552383861748917</v>
      </c>
      <c r="G181" s="23">
        <v>0.5102793026046295</v>
      </c>
      <c r="H181" s="23">
        <v>0.54772255750516607</v>
      </c>
      <c r="I181" s="23">
        <v>0</v>
      </c>
      <c r="J181" s="23">
        <v>0.1414213562373095</v>
      </c>
      <c r="K181" s="23">
        <v>0.25637631802575778</v>
      </c>
      <c r="L181" s="23">
        <v>0.30605010483034739</v>
      </c>
      <c r="M181" s="23">
        <v>0.73120904443713353</v>
      </c>
      <c r="N181" s="23">
        <v>0.27024270739368084</v>
      </c>
      <c r="O181" s="23">
        <v>1.0323113225508407</v>
      </c>
      <c r="P181" s="23">
        <v>0.10548520552956707</v>
      </c>
      <c r="Q181" s="23">
        <v>0.20742870261048005</v>
      </c>
      <c r="R181" s="23">
        <v>0.32506409624359761</v>
      </c>
      <c r="S181" s="23">
        <v>0.33714487489307321</v>
      </c>
      <c r="T181" s="23">
        <v>0.26583202716502419</v>
      </c>
      <c r="U181" s="23">
        <v>0.41793141383086596</v>
      </c>
      <c r="V181" s="15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55"/>
    </row>
    <row r="182" spans="1:65">
      <c r="A182" s="29"/>
      <c r="B182" s="3" t="s">
        <v>86</v>
      </c>
      <c r="C182" s="28"/>
      <c r="D182" s="13">
        <v>1.0925092168439057E-2</v>
      </c>
      <c r="E182" s="13">
        <v>1.4302331636567425E-2</v>
      </c>
      <c r="F182" s="13">
        <v>9.4263670925111044E-3</v>
      </c>
      <c r="G182" s="13">
        <v>2.5072850120445765E-2</v>
      </c>
      <c r="H182" s="13">
        <v>2.9606624730008978E-2</v>
      </c>
      <c r="I182" s="13">
        <v>0</v>
      </c>
      <c r="J182" s="13">
        <v>7.2523772429389493E-3</v>
      </c>
      <c r="K182" s="13">
        <v>1.1648685980109277E-2</v>
      </c>
      <c r="L182" s="13">
        <v>1.6293705669761172E-2</v>
      </c>
      <c r="M182" s="13">
        <v>3.8756663132710263E-2</v>
      </c>
      <c r="N182" s="13">
        <v>1.5958958654936614E-2</v>
      </c>
      <c r="O182" s="13">
        <v>5.7940766466838579E-2</v>
      </c>
      <c r="P182" s="13">
        <v>5.6595209448186828E-3</v>
      </c>
      <c r="Q182" s="13">
        <v>1.0760610545243647E-2</v>
      </c>
      <c r="R182" s="13">
        <v>1.6570812043004129E-2</v>
      </c>
      <c r="S182" s="13">
        <v>1.6787296675173771E-2</v>
      </c>
      <c r="T182" s="13">
        <v>1.4741147532256423E-2</v>
      </c>
      <c r="U182" s="13">
        <v>2.0554003958895048E-2</v>
      </c>
      <c r="V182" s="15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55"/>
    </row>
    <row r="183" spans="1:65">
      <c r="A183" s="29"/>
      <c r="B183" s="3" t="s">
        <v>259</v>
      </c>
      <c r="C183" s="28"/>
      <c r="D183" s="13">
        <v>5.5177670906700893E-3</v>
      </c>
      <c r="E183" s="13">
        <v>4.7073931058714269E-2</v>
      </c>
      <c r="F183" s="13">
        <v>3.0727570898755552E-2</v>
      </c>
      <c r="G183" s="13">
        <v>6.5841850353838716E-2</v>
      </c>
      <c r="H183" s="13">
        <v>-3.1141734834510548E-2</v>
      </c>
      <c r="I183" s="13">
        <v>-4.9563763165244579E-3</v>
      </c>
      <c r="J183" s="13">
        <v>2.1228982201461744E-2</v>
      </c>
      <c r="K183" s="13">
        <v>0.1526288569352845</v>
      </c>
      <c r="L183" s="13">
        <v>-1.6303365007651616E-2</v>
      </c>
      <c r="M183" s="13">
        <v>-1.1939138587987563E-2</v>
      </c>
      <c r="N183" s="13">
        <v>-0.11317494668916672</v>
      </c>
      <c r="O183" s="13">
        <v>-6.6928391475758464E-2</v>
      </c>
      <c r="P183" s="13">
        <v>-2.3886314030182598E-2</v>
      </c>
      <c r="Q183" s="13">
        <v>9.5328553967612972E-3</v>
      </c>
      <c r="R183" s="13">
        <v>2.7338899188991794E-2</v>
      </c>
      <c r="S183" s="13">
        <v>5.1778567139112219E-2</v>
      </c>
      <c r="T183" s="13">
        <v>-5.5581402784630973E-2</v>
      </c>
      <c r="U183" s="13">
        <v>6.4871246398105376E-2</v>
      </c>
      <c r="V183" s="15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55"/>
    </row>
    <row r="184" spans="1:65">
      <c r="A184" s="29"/>
      <c r="B184" s="45" t="s">
        <v>260</v>
      </c>
      <c r="C184" s="46"/>
      <c r="D184" s="44">
        <v>0.04</v>
      </c>
      <c r="E184" s="44">
        <v>0.76</v>
      </c>
      <c r="F184" s="44">
        <v>0.45</v>
      </c>
      <c r="G184" s="44">
        <v>1.1200000000000001</v>
      </c>
      <c r="H184" s="44">
        <v>0.74</v>
      </c>
      <c r="I184" s="44">
        <v>0.24</v>
      </c>
      <c r="J184" s="44">
        <v>0.26</v>
      </c>
      <c r="K184" s="44">
        <v>2.79</v>
      </c>
      <c r="L184" s="44">
        <v>0.46</v>
      </c>
      <c r="M184" s="44">
        <v>0.37</v>
      </c>
      <c r="N184" s="44">
        <v>2.3199999999999998</v>
      </c>
      <c r="O184" s="44">
        <v>1.43</v>
      </c>
      <c r="P184" s="44">
        <v>0.6</v>
      </c>
      <c r="Q184" s="44">
        <v>0.04</v>
      </c>
      <c r="R184" s="44">
        <v>0.38</v>
      </c>
      <c r="S184" s="44">
        <v>0.85</v>
      </c>
      <c r="T184" s="44">
        <v>1.21</v>
      </c>
      <c r="U184" s="44">
        <v>1.1000000000000001</v>
      </c>
      <c r="V184" s="15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55"/>
    </row>
    <row r="185" spans="1:65">
      <c r="B185" s="3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BM185" s="55"/>
    </row>
    <row r="186" spans="1:65" ht="15">
      <c r="B186" s="8" t="s">
        <v>471</v>
      </c>
      <c r="BM186" s="27" t="s">
        <v>66</v>
      </c>
    </row>
    <row r="187" spans="1:65" ht="15">
      <c r="A187" s="24" t="s">
        <v>51</v>
      </c>
      <c r="B187" s="18" t="s">
        <v>110</v>
      </c>
      <c r="C187" s="15" t="s">
        <v>111</v>
      </c>
      <c r="D187" s="16" t="s">
        <v>227</v>
      </c>
      <c r="E187" s="17" t="s">
        <v>227</v>
      </c>
      <c r="F187" s="17" t="s">
        <v>227</v>
      </c>
      <c r="G187" s="17" t="s">
        <v>227</v>
      </c>
      <c r="H187" s="17" t="s">
        <v>227</v>
      </c>
      <c r="I187" s="17" t="s">
        <v>227</v>
      </c>
      <c r="J187" s="17" t="s">
        <v>227</v>
      </c>
      <c r="K187" s="17" t="s">
        <v>227</v>
      </c>
      <c r="L187" s="17" t="s">
        <v>227</v>
      </c>
      <c r="M187" s="17" t="s">
        <v>227</v>
      </c>
      <c r="N187" s="17" t="s">
        <v>227</v>
      </c>
      <c r="O187" s="17" t="s">
        <v>227</v>
      </c>
      <c r="P187" s="17" t="s">
        <v>227</v>
      </c>
      <c r="Q187" s="17" t="s">
        <v>227</v>
      </c>
      <c r="R187" s="17" t="s">
        <v>227</v>
      </c>
      <c r="S187" s="17" t="s">
        <v>227</v>
      </c>
      <c r="T187" s="17" t="s">
        <v>227</v>
      </c>
      <c r="U187" s="15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7">
        <v>1</v>
      </c>
    </row>
    <row r="188" spans="1:65">
      <c r="A188" s="29"/>
      <c r="B188" s="19" t="s">
        <v>228</v>
      </c>
      <c r="C188" s="9" t="s">
        <v>228</v>
      </c>
      <c r="D188" s="151" t="s">
        <v>230</v>
      </c>
      <c r="E188" s="152" t="s">
        <v>232</v>
      </c>
      <c r="F188" s="152" t="s">
        <v>235</v>
      </c>
      <c r="G188" s="152" t="s">
        <v>236</v>
      </c>
      <c r="H188" s="152" t="s">
        <v>238</v>
      </c>
      <c r="I188" s="152" t="s">
        <v>239</v>
      </c>
      <c r="J188" s="152" t="s">
        <v>240</v>
      </c>
      <c r="K188" s="152" t="s">
        <v>241</v>
      </c>
      <c r="L188" s="152" t="s">
        <v>242</v>
      </c>
      <c r="M188" s="152" t="s">
        <v>243</v>
      </c>
      <c r="N188" s="152" t="s">
        <v>244</v>
      </c>
      <c r="O188" s="152" t="s">
        <v>245</v>
      </c>
      <c r="P188" s="152" t="s">
        <v>246</v>
      </c>
      <c r="Q188" s="152" t="s">
        <v>247</v>
      </c>
      <c r="R188" s="152" t="s">
        <v>248</v>
      </c>
      <c r="S188" s="152" t="s">
        <v>249</v>
      </c>
      <c r="T188" s="152" t="s">
        <v>250</v>
      </c>
      <c r="U188" s="15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27" t="s">
        <v>3</v>
      </c>
    </row>
    <row r="189" spans="1:65">
      <c r="A189" s="29"/>
      <c r="B189" s="19"/>
      <c r="C189" s="9"/>
      <c r="D189" s="10" t="s">
        <v>114</v>
      </c>
      <c r="E189" s="11" t="s">
        <v>288</v>
      </c>
      <c r="F189" s="11" t="s">
        <v>114</v>
      </c>
      <c r="G189" s="11" t="s">
        <v>114</v>
      </c>
      <c r="H189" s="11" t="s">
        <v>289</v>
      </c>
      <c r="I189" s="11" t="s">
        <v>289</v>
      </c>
      <c r="J189" s="11" t="s">
        <v>114</v>
      </c>
      <c r="K189" s="11" t="s">
        <v>289</v>
      </c>
      <c r="L189" s="11" t="s">
        <v>288</v>
      </c>
      <c r="M189" s="11" t="s">
        <v>289</v>
      </c>
      <c r="N189" s="11" t="s">
        <v>289</v>
      </c>
      <c r="O189" s="11" t="s">
        <v>114</v>
      </c>
      <c r="P189" s="11" t="s">
        <v>289</v>
      </c>
      <c r="Q189" s="11" t="s">
        <v>289</v>
      </c>
      <c r="R189" s="11" t="s">
        <v>289</v>
      </c>
      <c r="S189" s="11" t="s">
        <v>289</v>
      </c>
      <c r="T189" s="11" t="s">
        <v>114</v>
      </c>
      <c r="U189" s="15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27">
        <v>0</v>
      </c>
    </row>
    <row r="190" spans="1:65">
      <c r="A190" s="29"/>
      <c r="B190" s="19"/>
      <c r="C190" s="9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15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27">
        <v>0</v>
      </c>
    </row>
    <row r="191" spans="1:65">
      <c r="A191" s="29"/>
      <c r="B191" s="18">
        <v>1</v>
      </c>
      <c r="C191" s="14">
        <v>1</v>
      </c>
      <c r="D191" s="224">
        <v>121</v>
      </c>
      <c r="E191" s="223">
        <v>102.60083445885473</v>
      </c>
      <c r="F191" s="224">
        <v>127.02779999999998</v>
      </c>
      <c r="G191" s="223">
        <v>104</v>
      </c>
      <c r="H191" s="224">
        <v>83</v>
      </c>
      <c r="I191" s="223">
        <v>108</v>
      </c>
      <c r="J191" s="223">
        <v>93.456266666666679</v>
      </c>
      <c r="K191" s="223">
        <v>104</v>
      </c>
      <c r="L191" s="223">
        <v>93</v>
      </c>
      <c r="M191" s="224">
        <v>82.545153370000008</v>
      </c>
      <c r="N191" s="223">
        <v>106</v>
      </c>
      <c r="O191" s="223">
        <v>107.30310642545606</v>
      </c>
      <c r="P191" s="223">
        <v>100</v>
      </c>
      <c r="Q191" s="223">
        <v>105</v>
      </c>
      <c r="R191" s="223">
        <v>103</v>
      </c>
      <c r="S191" s="223">
        <v>97</v>
      </c>
      <c r="T191" s="223">
        <v>98</v>
      </c>
      <c r="U191" s="225"/>
      <c r="V191" s="226"/>
      <c r="W191" s="226"/>
      <c r="X191" s="226"/>
      <c r="Y191" s="226"/>
      <c r="Z191" s="226"/>
      <c r="AA191" s="226"/>
      <c r="AB191" s="226"/>
      <c r="AC191" s="226"/>
      <c r="AD191" s="226"/>
      <c r="AE191" s="226"/>
      <c r="AF191" s="226"/>
      <c r="AG191" s="226"/>
      <c r="AH191" s="226"/>
      <c r="AI191" s="226"/>
      <c r="AJ191" s="226"/>
      <c r="AK191" s="226"/>
      <c r="AL191" s="226"/>
      <c r="AM191" s="226"/>
      <c r="AN191" s="226"/>
      <c r="AO191" s="226"/>
      <c r="AP191" s="226"/>
      <c r="AQ191" s="226"/>
      <c r="AR191" s="226"/>
      <c r="AS191" s="226"/>
      <c r="AT191" s="226"/>
      <c r="AU191" s="226"/>
      <c r="AV191" s="226"/>
      <c r="AW191" s="226"/>
      <c r="AX191" s="226"/>
      <c r="AY191" s="226"/>
      <c r="AZ191" s="226"/>
      <c r="BA191" s="226"/>
      <c r="BB191" s="226"/>
      <c r="BC191" s="226"/>
      <c r="BD191" s="226"/>
      <c r="BE191" s="226"/>
      <c r="BF191" s="226"/>
      <c r="BG191" s="226"/>
      <c r="BH191" s="226"/>
      <c r="BI191" s="226"/>
      <c r="BJ191" s="226"/>
      <c r="BK191" s="226"/>
      <c r="BL191" s="226"/>
      <c r="BM191" s="227">
        <v>1</v>
      </c>
    </row>
    <row r="192" spans="1:65">
      <c r="A192" s="29"/>
      <c r="B192" s="19">
        <v>1</v>
      </c>
      <c r="C192" s="9">
        <v>2</v>
      </c>
      <c r="D192" s="229">
        <v>120</v>
      </c>
      <c r="E192" s="228">
        <v>103.80428121503923</v>
      </c>
      <c r="F192" s="229">
        <v>114.2544</v>
      </c>
      <c r="G192" s="228">
        <v>103</v>
      </c>
      <c r="H192" s="229">
        <v>89</v>
      </c>
      <c r="I192" s="228">
        <v>106</v>
      </c>
      <c r="J192" s="228">
        <v>93.116</v>
      </c>
      <c r="K192" s="228">
        <v>102</v>
      </c>
      <c r="L192" s="228">
        <v>102</v>
      </c>
      <c r="M192" s="229">
        <v>87.835193570000001</v>
      </c>
      <c r="N192" s="228">
        <v>109</v>
      </c>
      <c r="O192" s="228">
        <v>107.66784625038505</v>
      </c>
      <c r="P192" s="228">
        <v>103</v>
      </c>
      <c r="Q192" s="228">
        <v>103</v>
      </c>
      <c r="R192" s="228">
        <v>103</v>
      </c>
      <c r="S192" s="228">
        <v>99</v>
      </c>
      <c r="T192" s="228">
        <v>96</v>
      </c>
      <c r="U192" s="225"/>
      <c r="V192" s="226"/>
      <c r="W192" s="226"/>
      <c r="X192" s="226"/>
      <c r="Y192" s="226"/>
      <c r="Z192" s="226"/>
      <c r="AA192" s="226"/>
      <c r="AB192" s="226"/>
      <c r="AC192" s="226"/>
      <c r="AD192" s="226"/>
      <c r="AE192" s="226"/>
      <c r="AF192" s="226"/>
      <c r="AG192" s="226"/>
      <c r="AH192" s="226"/>
      <c r="AI192" s="226"/>
      <c r="AJ192" s="226"/>
      <c r="AK192" s="226"/>
      <c r="AL192" s="226"/>
      <c r="AM192" s="226"/>
      <c r="AN192" s="226"/>
      <c r="AO192" s="226"/>
      <c r="AP192" s="226"/>
      <c r="AQ192" s="226"/>
      <c r="AR192" s="226"/>
      <c r="AS192" s="226"/>
      <c r="AT192" s="226"/>
      <c r="AU192" s="226"/>
      <c r="AV192" s="226"/>
      <c r="AW192" s="226"/>
      <c r="AX192" s="226"/>
      <c r="AY192" s="226"/>
      <c r="AZ192" s="226"/>
      <c r="BA192" s="226"/>
      <c r="BB192" s="226"/>
      <c r="BC192" s="226"/>
      <c r="BD192" s="226"/>
      <c r="BE192" s="226"/>
      <c r="BF192" s="226"/>
      <c r="BG192" s="226"/>
      <c r="BH192" s="226"/>
      <c r="BI192" s="226"/>
      <c r="BJ192" s="226"/>
      <c r="BK192" s="226"/>
      <c r="BL192" s="226"/>
      <c r="BM192" s="227">
        <v>28</v>
      </c>
    </row>
    <row r="193" spans="1:65">
      <c r="A193" s="29"/>
      <c r="B193" s="19">
        <v>1</v>
      </c>
      <c r="C193" s="9">
        <v>3</v>
      </c>
      <c r="D193" s="230">
        <v>125</v>
      </c>
      <c r="E193" s="228">
        <v>103.65197087364228</v>
      </c>
      <c r="F193" s="229">
        <v>122.11439999999999</v>
      </c>
      <c r="G193" s="228">
        <v>104</v>
      </c>
      <c r="H193" s="229">
        <v>84</v>
      </c>
      <c r="I193" s="228">
        <v>108</v>
      </c>
      <c r="J193" s="228">
        <v>95.079599999999999</v>
      </c>
      <c r="K193" s="228">
        <v>104</v>
      </c>
      <c r="L193" s="228">
        <v>91</v>
      </c>
      <c r="M193" s="229">
        <v>84.442280780000004</v>
      </c>
      <c r="N193" s="228">
        <v>110</v>
      </c>
      <c r="O193" s="228">
        <v>107.29312131478606</v>
      </c>
      <c r="P193" s="228">
        <v>105</v>
      </c>
      <c r="Q193" s="228">
        <v>104</v>
      </c>
      <c r="R193" s="228">
        <v>106</v>
      </c>
      <c r="S193" s="228">
        <v>97</v>
      </c>
      <c r="T193" s="228">
        <v>103</v>
      </c>
      <c r="U193" s="225"/>
      <c r="V193" s="226"/>
      <c r="W193" s="226"/>
      <c r="X193" s="226"/>
      <c r="Y193" s="226"/>
      <c r="Z193" s="226"/>
      <c r="AA193" s="226"/>
      <c r="AB193" s="226"/>
      <c r="AC193" s="226"/>
      <c r="AD193" s="226"/>
      <c r="AE193" s="226"/>
      <c r="AF193" s="226"/>
      <c r="AG193" s="226"/>
      <c r="AH193" s="226"/>
      <c r="AI193" s="226"/>
      <c r="AJ193" s="226"/>
      <c r="AK193" s="226"/>
      <c r="AL193" s="226"/>
      <c r="AM193" s="226"/>
      <c r="AN193" s="226"/>
      <c r="AO193" s="226"/>
      <c r="AP193" s="226"/>
      <c r="AQ193" s="226"/>
      <c r="AR193" s="226"/>
      <c r="AS193" s="226"/>
      <c r="AT193" s="226"/>
      <c r="AU193" s="226"/>
      <c r="AV193" s="226"/>
      <c r="AW193" s="226"/>
      <c r="AX193" s="226"/>
      <c r="AY193" s="226"/>
      <c r="AZ193" s="226"/>
      <c r="BA193" s="226"/>
      <c r="BB193" s="226"/>
      <c r="BC193" s="226"/>
      <c r="BD193" s="226"/>
      <c r="BE193" s="226"/>
      <c r="BF193" s="226"/>
      <c r="BG193" s="226"/>
      <c r="BH193" s="226"/>
      <c r="BI193" s="226"/>
      <c r="BJ193" s="226"/>
      <c r="BK193" s="226"/>
      <c r="BL193" s="226"/>
      <c r="BM193" s="227">
        <v>16</v>
      </c>
    </row>
    <row r="194" spans="1:65">
      <c r="A194" s="29"/>
      <c r="B194" s="19">
        <v>1</v>
      </c>
      <c r="C194" s="9">
        <v>4</v>
      </c>
      <c r="D194" s="229">
        <v>120</v>
      </c>
      <c r="E194" s="228">
        <v>106.90322104098703</v>
      </c>
      <c r="F194" s="229">
        <v>116.2488</v>
      </c>
      <c r="G194" s="228">
        <v>103</v>
      </c>
      <c r="H194" s="229">
        <v>82</v>
      </c>
      <c r="I194" s="228">
        <v>103</v>
      </c>
      <c r="J194" s="228">
        <v>93.258799999999994</v>
      </c>
      <c r="K194" s="228">
        <v>105</v>
      </c>
      <c r="L194" s="228">
        <v>92</v>
      </c>
      <c r="M194" s="229">
        <v>86.437479810000013</v>
      </c>
      <c r="N194" s="228">
        <v>110</v>
      </c>
      <c r="O194" s="228">
        <v>102.29612945056174</v>
      </c>
      <c r="P194" s="228">
        <v>103</v>
      </c>
      <c r="Q194" s="228">
        <v>105</v>
      </c>
      <c r="R194" s="228">
        <v>104</v>
      </c>
      <c r="S194" s="228">
        <v>96</v>
      </c>
      <c r="T194" s="228">
        <v>98</v>
      </c>
      <c r="U194" s="225"/>
      <c r="V194" s="226"/>
      <c r="W194" s="226"/>
      <c r="X194" s="226"/>
      <c r="Y194" s="226"/>
      <c r="Z194" s="226"/>
      <c r="AA194" s="226"/>
      <c r="AB194" s="226"/>
      <c r="AC194" s="226"/>
      <c r="AD194" s="226"/>
      <c r="AE194" s="226"/>
      <c r="AF194" s="226"/>
      <c r="AG194" s="226"/>
      <c r="AH194" s="226"/>
      <c r="AI194" s="226"/>
      <c r="AJ194" s="226"/>
      <c r="AK194" s="226"/>
      <c r="AL194" s="226"/>
      <c r="AM194" s="226"/>
      <c r="AN194" s="226"/>
      <c r="AO194" s="226"/>
      <c r="AP194" s="226"/>
      <c r="AQ194" s="226"/>
      <c r="AR194" s="226"/>
      <c r="AS194" s="226"/>
      <c r="AT194" s="226"/>
      <c r="AU194" s="226"/>
      <c r="AV194" s="226"/>
      <c r="AW194" s="226"/>
      <c r="AX194" s="226"/>
      <c r="AY194" s="226"/>
      <c r="AZ194" s="226"/>
      <c r="BA194" s="226"/>
      <c r="BB194" s="226"/>
      <c r="BC194" s="226"/>
      <c r="BD194" s="226"/>
      <c r="BE194" s="226"/>
      <c r="BF194" s="226"/>
      <c r="BG194" s="226"/>
      <c r="BH194" s="226"/>
      <c r="BI194" s="226"/>
      <c r="BJ194" s="226"/>
      <c r="BK194" s="226"/>
      <c r="BL194" s="226"/>
      <c r="BM194" s="227">
        <v>102.07935867589036</v>
      </c>
    </row>
    <row r="195" spans="1:65">
      <c r="A195" s="29"/>
      <c r="B195" s="19">
        <v>1</v>
      </c>
      <c r="C195" s="9">
        <v>5</v>
      </c>
      <c r="D195" s="229">
        <v>122</v>
      </c>
      <c r="E195" s="228">
        <v>101.36672633358566</v>
      </c>
      <c r="F195" s="229">
        <v>136.15170000000001</v>
      </c>
      <c r="G195" s="228">
        <v>104</v>
      </c>
      <c r="H195" s="229">
        <v>84</v>
      </c>
      <c r="I195" s="228">
        <v>104</v>
      </c>
      <c r="J195" s="228">
        <v>96.878733333333344</v>
      </c>
      <c r="K195" s="228">
        <v>102</v>
      </c>
      <c r="L195" s="228">
        <v>89</v>
      </c>
      <c r="M195" s="229">
        <v>88.436257699999999</v>
      </c>
      <c r="N195" s="228">
        <v>108</v>
      </c>
      <c r="O195" s="228">
        <v>102.22722055797605</v>
      </c>
      <c r="P195" s="228">
        <v>102</v>
      </c>
      <c r="Q195" s="228">
        <v>105</v>
      </c>
      <c r="R195" s="228">
        <v>104</v>
      </c>
      <c r="S195" s="228">
        <v>98</v>
      </c>
      <c r="T195" s="228">
        <v>97</v>
      </c>
      <c r="U195" s="225"/>
      <c r="V195" s="226"/>
      <c r="W195" s="226"/>
      <c r="X195" s="226"/>
      <c r="Y195" s="226"/>
      <c r="Z195" s="226"/>
      <c r="AA195" s="226"/>
      <c r="AB195" s="226"/>
      <c r="AC195" s="226"/>
      <c r="AD195" s="226"/>
      <c r="AE195" s="226"/>
      <c r="AF195" s="226"/>
      <c r="AG195" s="226"/>
      <c r="AH195" s="226"/>
      <c r="AI195" s="226"/>
      <c r="AJ195" s="226"/>
      <c r="AK195" s="226"/>
      <c r="AL195" s="226"/>
      <c r="AM195" s="226"/>
      <c r="AN195" s="226"/>
      <c r="AO195" s="226"/>
      <c r="AP195" s="226"/>
      <c r="AQ195" s="226"/>
      <c r="AR195" s="226"/>
      <c r="AS195" s="226"/>
      <c r="AT195" s="226"/>
      <c r="AU195" s="226"/>
      <c r="AV195" s="226"/>
      <c r="AW195" s="226"/>
      <c r="AX195" s="226"/>
      <c r="AY195" s="226"/>
      <c r="AZ195" s="226"/>
      <c r="BA195" s="226"/>
      <c r="BB195" s="226"/>
      <c r="BC195" s="226"/>
      <c r="BD195" s="226"/>
      <c r="BE195" s="226"/>
      <c r="BF195" s="226"/>
      <c r="BG195" s="226"/>
      <c r="BH195" s="226"/>
      <c r="BI195" s="226"/>
      <c r="BJ195" s="226"/>
      <c r="BK195" s="226"/>
      <c r="BL195" s="226"/>
      <c r="BM195" s="227">
        <v>25</v>
      </c>
    </row>
    <row r="196" spans="1:65">
      <c r="A196" s="29"/>
      <c r="B196" s="19">
        <v>1</v>
      </c>
      <c r="C196" s="9">
        <v>6</v>
      </c>
      <c r="D196" s="229">
        <v>120</v>
      </c>
      <c r="E196" s="228">
        <v>103.5674026652041</v>
      </c>
      <c r="F196" s="229">
        <v>118.58159999999999</v>
      </c>
      <c r="G196" s="228">
        <v>103</v>
      </c>
      <c r="H196" s="229">
        <v>87</v>
      </c>
      <c r="I196" s="228">
        <v>105</v>
      </c>
      <c r="J196" s="228">
        <v>94.312266666666673</v>
      </c>
      <c r="K196" s="228">
        <v>104</v>
      </c>
      <c r="L196" s="228">
        <v>96</v>
      </c>
      <c r="M196" s="229">
        <v>87.834806599999993</v>
      </c>
      <c r="N196" s="228">
        <v>108</v>
      </c>
      <c r="O196" s="228">
        <v>108.4064494663035</v>
      </c>
      <c r="P196" s="228">
        <v>101</v>
      </c>
      <c r="Q196" s="228">
        <v>107</v>
      </c>
      <c r="R196" s="228">
        <v>107</v>
      </c>
      <c r="S196" s="228">
        <v>95</v>
      </c>
      <c r="T196" s="228">
        <v>105</v>
      </c>
      <c r="U196" s="225"/>
      <c r="V196" s="226"/>
      <c r="W196" s="226"/>
      <c r="X196" s="226"/>
      <c r="Y196" s="226"/>
      <c r="Z196" s="226"/>
      <c r="AA196" s="226"/>
      <c r="AB196" s="226"/>
      <c r="AC196" s="226"/>
      <c r="AD196" s="226"/>
      <c r="AE196" s="226"/>
      <c r="AF196" s="226"/>
      <c r="AG196" s="226"/>
      <c r="AH196" s="226"/>
      <c r="AI196" s="226"/>
      <c r="AJ196" s="226"/>
      <c r="AK196" s="226"/>
      <c r="AL196" s="226"/>
      <c r="AM196" s="226"/>
      <c r="AN196" s="226"/>
      <c r="AO196" s="226"/>
      <c r="AP196" s="226"/>
      <c r="AQ196" s="226"/>
      <c r="AR196" s="226"/>
      <c r="AS196" s="226"/>
      <c r="AT196" s="226"/>
      <c r="AU196" s="226"/>
      <c r="AV196" s="226"/>
      <c r="AW196" s="226"/>
      <c r="AX196" s="226"/>
      <c r="AY196" s="226"/>
      <c r="AZ196" s="226"/>
      <c r="BA196" s="226"/>
      <c r="BB196" s="226"/>
      <c r="BC196" s="226"/>
      <c r="BD196" s="226"/>
      <c r="BE196" s="226"/>
      <c r="BF196" s="226"/>
      <c r="BG196" s="226"/>
      <c r="BH196" s="226"/>
      <c r="BI196" s="226"/>
      <c r="BJ196" s="226"/>
      <c r="BK196" s="226"/>
      <c r="BL196" s="226"/>
      <c r="BM196" s="231"/>
    </row>
    <row r="197" spans="1:65">
      <c r="A197" s="29"/>
      <c r="B197" s="20" t="s">
        <v>256</v>
      </c>
      <c r="C197" s="12"/>
      <c r="D197" s="232">
        <v>121.33333333333333</v>
      </c>
      <c r="E197" s="232">
        <v>103.64907276455217</v>
      </c>
      <c r="F197" s="232">
        <v>122.39645</v>
      </c>
      <c r="G197" s="232">
        <v>103.5</v>
      </c>
      <c r="H197" s="232">
        <v>84.833333333333329</v>
      </c>
      <c r="I197" s="232">
        <v>105.66666666666667</v>
      </c>
      <c r="J197" s="232">
        <v>94.350277777777777</v>
      </c>
      <c r="K197" s="232">
        <v>103.5</v>
      </c>
      <c r="L197" s="232">
        <v>93.833333333333329</v>
      </c>
      <c r="M197" s="232">
        <v>86.255195305000015</v>
      </c>
      <c r="N197" s="232">
        <v>108.5</v>
      </c>
      <c r="O197" s="232">
        <v>105.86564557757806</v>
      </c>
      <c r="P197" s="232">
        <v>102.33333333333333</v>
      </c>
      <c r="Q197" s="232">
        <v>104.83333333333333</v>
      </c>
      <c r="R197" s="232">
        <v>104.5</v>
      </c>
      <c r="S197" s="232">
        <v>97</v>
      </c>
      <c r="T197" s="232">
        <v>99.5</v>
      </c>
      <c r="U197" s="225"/>
      <c r="V197" s="226"/>
      <c r="W197" s="226"/>
      <c r="X197" s="226"/>
      <c r="Y197" s="226"/>
      <c r="Z197" s="226"/>
      <c r="AA197" s="226"/>
      <c r="AB197" s="226"/>
      <c r="AC197" s="226"/>
      <c r="AD197" s="226"/>
      <c r="AE197" s="226"/>
      <c r="AF197" s="226"/>
      <c r="AG197" s="226"/>
      <c r="AH197" s="226"/>
      <c r="AI197" s="226"/>
      <c r="AJ197" s="226"/>
      <c r="AK197" s="226"/>
      <c r="AL197" s="226"/>
      <c r="AM197" s="226"/>
      <c r="AN197" s="226"/>
      <c r="AO197" s="226"/>
      <c r="AP197" s="226"/>
      <c r="AQ197" s="226"/>
      <c r="AR197" s="226"/>
      <c r="AS197" s="226"/>
      <c r="AT197" s="226"/>
      <c r="AU197" s="226"/>
      <c r="AV197" s="226"/>
      <c r="AW197" s="226"/>
      <c r="AX197" s="226"/>
      <c r="AY197" s="226"/>
      <c r="AZ197" s="226"/>
      <c r="BA197" s="226"/>
      <c r="BB197" s="226"/>
      <c r="BC197" s="226"/>
      <c r="BD197" s="226"/>
      <c r="BE197" s="226"/>
      <c r="BF197" s="226"/>
      <c r="BG197" s="226"/>
      <c r="BH197" s="226"/>
      <c r="BI197" s="226"/>
      <c r="BJ197" s="226"/>
      <c r="BK197" s="226"/>
      <c r="BL197" s="226"/>
      <c r="BM197" s="231"/>
    </row>
    <row r="198" spans="1:65">
      <c r="A198" s="29"/>
      <c r="B198" s="3" t="s">
        <v>257</v>
      </c>
      <c r="C198" s="28"/>
      <c r="D198" s="228">
        <v>120.5</v>
      </c>
      <c r="E198" s="228">
        <v>103.60968676942319</v>
      </c>
      <c r="F198" s="228">
        <v>120.34799999999998</v>
      </c>
      <c r="G198" s="228">
        <v>103.5</v>
      </c>
      <c r="H198" s="228">
        <v>84</v>
      </c>
      <c r="I198" s="228">
        <v>105.5</v>
      </c>
      <c r="J198" s="228">
        <v>93.884266666666676</v>
      </c>
      <c r="K198" s="228">
        <v>104</v>
      </c>
      <c r="L198" s="228">
        <v>92.5</v>
      </c>
      <c r="M198" s="228">
        <v>87.136143204999996</v>
      </c>
      <c r="N198" s="228">
        <v>108.5</v>
      </c>
      <c r="O198" s="228">
        <v>107.29811387012106</v>
      </c>
      <c r="P198" s="228">
        <v>102.5</v>
      </c>
      <c r="Q198" s="228">
        <v>105</v>
      </c>
      <c r="R198" s="228">
        <v>104</v>
      </c>
      <c r="S198" s="228">
        <v>97</v>
      </c>
      <c r="T198" s="228">
        <v>98</v>
      </c>
      <c r="U198" s="225"/>
      <c r="V198" s="226"/>
      <c r="W198" s="226"/>
      <c r="X198" s="226"/>
      <c r="Y198" s="226"/>
      <c r="Z198" s="226"/>
      <c r="AA198" s="226"/>
      <c r="AB198" s="226"/>
      <c r="AC198" s="226"/>
      <c r="AD198" s="226"/>
      <c r="AE198" s="226"/>
      <c r="AF198" s="226"/>
      <c r="AG198" s="226"/>
      <c r="AH198" s="226"/>
      <c r="AI198" s="226"/>
      <c r="AJ198" s="226"/>
      <c r="AK198" s="226"/>
      <c r="AL198" s="226"/>
      <c r="AM198" s="226"/>
      <c r="AN198" s="226"/>
      <c r="AO198" s="226"/>
      <c r="AP198" s="226"/>
      <c r="AQ198" s="226"/>
      <c r="AR198" s="226"/>
      <c r="AS198" s="226"/>
      <c r="AT198" s="226"/>
      <c r="AU198" s="226"/>
      <c r="AV198" s="226"/>
      <c r="AW198" s="226"/>
      <c r="AX198" s="226"/>
      <c r="AY198" s="226"/>
      <c r="AZ198" s="226"/>
      <c r="BA198" s="226"/>
      <c r="BB198" s="226"/>
      <c r="BC198" s="226"/>
      <c r="BD198" s="226"/>
      <c r="BE198" s="226"/>
      <c r="BF198" s="226"/>
      <c r="BG198" s="226"/>
      <c r="BH198" s="226"/>
      <c r="BI198" s="226"/>
      <c r="BJ198" s="226"/>
      <c r="BK198" s="226"/>
      <c r="BL198" s="226"/>
      <c r="BM198" s="231"/>
    </row>
    <row r="199" spans="1:65">
      <c r="A199" s="29"/>
      <c r="B199" s="3" t="s">
        <v>258</v>
      </c>
      <c r="C199" s="28"/>
      <c r="D199" s="228">
        <v>1.96638416050035</v>
      </c>
      <c r="E199" s="228">
        <v>1.840008578717361</v>
      </c>
      <c r="F199" s="228">
        <v>8.1163479082035401</v>
      </c>
      <c r="G199" s="228">
        <v>0.54772255750516607</v>
      </c>
      <c r="H199" s="228">
        <v>2.6394443859772205</v>
      </c>
      <c r="I199" s="228">
        <v>2.0655911179772888</v>
      </c>
      <c r="J199" s="228">
        <v>1.4450234934909363</v>
      </c>
      <c r="K199" s="228">
        <v>1.2247448713915889</v>
      </c>
      <c r="L199" s="228">
        <v>4.6224091842530202</v>
      </c>
      <c r="M199" s="228">
        <v>2.3165878963145445</v>
      </c>
      <c r="N199" s="228">
        <v>1.51657508881031</v>
      </c>
      <c r="O199" s="228">
        <v>2.8208925658317248</v>
      </c>
      <c r="P199" s="228">
        <v>1.7511900715418263</v>
      </c>
      <c r="Q199" s="228">
        <v>1.3291601358251257</v>
      </c>
      <c r="R199" s="228">
        <v>1.6431676725154984</v>
      </c>
      <c r="S199" s="228">
        <v>1.4142135623730951</v>
      </c>
      <c r="T199" s="228">
        <v>3.6193922141707713</v>
      </c>
      <c r="U199" s="225"/>
      <c r="V199" s="226"/>
      <c r="W199" s="226"/>
      <c r="X199" s="226"/>
      <c r="Y199" s="226"/>
      <c r="Z199" s="226"/>
      <c r="AA199" s="226"/>
      <c r="AB199" s="226"/>
      <c r="AC199" s="226"/>
      <c r="AD199" s="226"/>
      <c r="AE199" s="226"/>
      <c r="AF199" s="226"/>
      <c r="AG199" s="226"/>
      <c r="AH199" s="226"/>
      <c r="AI199" s="226"/>
      <c r="AJ199" s="226"/>
      <c r="AK199" s="226"/>
      <c r="AL199" s="226"/>
      <c r="AM199" s="226"/>
      <c r="AN199" s="226"/>
      <c r="AO199" s="226"/>
      <c r="AP199" s="226"/>
      <c r="AQ199" s="226"/>
      <c r="AR199" s="226"/>
      <c r="AS199" s="226"/>
      <c r="AT199" s="226"/>
      <c r="AU199" s="226"/>
      <c r="AV199" s="226"/>
      <c r="AW199" s="226"/>
      <c r="AX199" s="226"/>
      <c r="AY199" s="226"/>
      <c r="AZ199" s="226"/>
      <c r="BA199" s="226"/>
      <c r="BB199" s="226"/>
      <c r="BC199" s="226"/>
      <c r="BD199" s="226"/>
      <c r="BE199" s="226"/>
      <c r="BF199" s="226"/>
      <c r="BG199" s="226"/>
      <c r="BH199" s="226"/>
      <c r="BI199" s="226"/>
      <c r="BJ199" s="226"/>
      <c r="BK199" s="226"/>
      <c r="BL199" s="226"/>
      <c r="BM199" s="231"/>
    </row>
    <row r="200" spans="1:65">
      <c r="A200" s="29"/>
      <c r="B200" s="3" t="s">
        <v>86</v>
      </c>
      <c r="C200" s="28"/>
      <c r="D200" s="13">
        <v>1.6206462861266622E-2</v>
      </c>
      <c r="E200" s="13">
        <v>1.7752291744057368E-2</v>
      </c>
      <c r="F200" s="13">
        <v>6.6311955193173816E-2</v>
      </c>
      <c r="G200" s="13">
        <v>5.2920053865233435E-3</v>
      </c>
      <c r="H200" s="13">
        <v>3.1113293351401422E-2</v>
      </c>
      <c r="I200" s="13">
        <v>1.9548180927229861E-2</v>
      </c>
      <c r="J200" s="13">
        <v>1.5315519228193318E-2</v>
      </c>
      <c r="K200" s="13">
        <v>1.1833283781561246E-2</v>
      </c>
      <c r="L200" s="13">
        <v>4.9261909601275529E-2</v>
      </c>
      <c r="M200" s="13">
        <v>2.6857372337087008E-2</v>
      </c>
      <c r="N200" s="13">
        <v>1.3977650588113457E-2</v>
      </c>
      <c r="O200" s="13">
        <v>2.664596763606927E-2</v>
      </c>
      <c r="P200" s="13">
        <v>1.7112606562297978E-2</v>
      </c>
      <c r="Q200" s="13">
        <v>1.2678793028538561E-2</v>
      </c>
      <c r="R200" s="13">
        <v>1.5724092559956923E-2</v>
      </c>
      <c r="S200" s="13">
        <v>1.45795212615783E-2</v>
      </c>
      <c r="T200" s="13">
        <v>3.6375801147444937E-2</v>
      </c>
      <c r="U200" s="15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55"/>
    </row>
    <row r="201" spans="1:65">
      <c r="A201" s="29"/>
      <c r="B201" s="3" t="s">
        <v>259</v>
      </c>
      <c r="C201" s="28"/>
      <c r="D201" s="13">
        <v>0.18861770790092613</v>
      </c>
      <c r="E201" s="13">
        <v>1.5377389797733398E-2</v>
      </c>
      <c r="F201" s="13">
        <v>0.19903231747975547</v>
      </c>
      <c r="G201" s="13">
        <v>1.3917028305597823E-2</v>
      </c>
      <c r="H201" s="13">
        <v>-0.16894723444839088</v>
      </c>
      <c r="I201" s="13">
        <v>3.5142344518114488E-2</v>
      </c>
      <c r="J201" s="13">
        <v>-7.5716393582105024E-2</v>
      </c>
      <c r="K201" s="13">
        <v>1.3917028305597823E-2</v>
      </c>
      <c r="L201" s="13">
        <v>-8.0780536334860598E-2</v>
      </c>
      <c r="M201" s="13">
        <v>-0.15501824831338584</v>
      </c>
      <c r="N201" s="13">
        <v>6.2898527257559067E-2</v>
      </c>
      <c r="O201" s="13">
        <v>3.7091601581368261E-2</v>
      </c>
      <c r="P201" s="13">
        <v>2.4880118834735843E-3</v>
      </c>
      <c r="Q201" s="13">
        <v>2.6978761359454095E-2</v>
      </c>
      <c r="R201" s="13">
        <v>2.3713328095990027E-2</v>
      </c>
      <c r="S201" s="13">
        <v>-4.9758920331951839E-2</v>
      </c>
      <c r="T201" s="13">
        <v>-2.5268170855971217E-2</v>
      </c>
      <c r="U201" s="15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55"/>
    </row>
    <row r="202" spans="1:65">
      <c r="A202" s="29"/>
      <c r="B202" s="45" t="s">
        <v>260</v>
      </c>
      <c r="C202" s="46"/>
      <c r="D202" s="44">
        <v>3.01</v>
      </c>
      <c r="E202" s="44">
        <v>0.03</v>
      </c>
      <c r="F202" s="44">
        <v>3.19</v>
      </c>
      <c r="G202" s="44">
        <v>0</v>
      </c>
      <c r="H202" s="44">
        <v>3.15</v>
      </c>
      <c r="I202" s="44">
        <v>0.37</v>
      </c>
      <c r="J202" s="44">
        <v>1.54</v>
      </c>
      <c r="K202" s="44">
        <v>0</v>
      </c>
      <c r="L202" s="44">
        <v>1.63</v>
      </c>
      <c r="M202" s="44">
        <v>2.91</v>
      </c>
      <c r="N202" s="44">
        <v>0.84</v>
      </c>
      <c r="O202" s="44">
        <v>0.4</v>
      </c>
      <c r="P202" s="44">
        <v>0.2</v>
      </c>
      <c r="Q202" s="44">
        <v>0.22</v>
      </c>
      <c r="R202" s="44">
        <v>0.17</v>
      </c>
      <c r="S202" s="44">
        <v>1.1000000000000001</v>
      </c>
      <c r="T202" s="44">
        <v>0.67</v>
      </c>
      <c r="U202" s="15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55"/>
    </row>
    <row r="203" spans="1:65">
      <c r="B203" s="3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BM203" s="55"/>
    </row>
    <row r="204" spans="1:65" ht="15">
      <c r="B204" s="8" t="s">
        <v>472</v>
      </c>
      <c r="BM204" s="27" t="s">
        <v>66</v>
      </c>
    </row>
    <row r="205" spans="1:65" ht="15">
      <c r="A205" s="24" t="s">
        <v>28</v>
      </c>
      <c r="B205" s="18" t="s">
        <v>110</v>
      </c>
      <c r="C205" s="15" t="s">
        <v>111</v>
      </c>
      <c r="D205" s="16" t="s">
        <v>227</v>
      </c>
      <c r="E205" s="17" t="s">
        <v>227</v>
      </c>
      <c r="F205" s="17" t="s">
        <v>227</v>
      </c>
      <c r="G205" s="17" t="s">
        <v>227</v>
      </c>
      <c r="H205" s="17" t="s">
        <v>227</v>
      </c>
      <c r="I205" s="17" t="s">
        <v>227</v>
      </c>
      <c r="J205" s="17" t="s">
        <v>227</v>
      </c>
      <c r="K205" s="17" t="s">
        <v>227</v>
      </c>
      <c r="L205" s="17" t="s">
        <v>227</v>
      </c>
      <c r="M205" s="17" t="s">
        <v>227</v>
      </c>
      <c r="N205" s="17" t="s">
        <v>227</v>
      </c>
      <c r="O205" s="17" t="s">
        <v>227</v>
      </c>
      <c r="P205" s="17" t="s">
        <v>227</v>
      </c>
      <c r="Q205" s="17" t="s">
        <v>227</v>
      </c>
      <c r="R205" s="15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27">
        <v>1</v>
      </c>
    </row>
    <row r="206" spans="1:65">
      <c r="A206" s="29"/>
      <c r="B206" s="19" t="s">
        <v>228</v>
      </c>
      <c r="C206" s="9" t="s">
        <v>228</v>
      </c>
      <c r="D206" s="151" t="s">
        <v>230</v>
      </c>
      <c r="E206" s="152" t="s">
        <v>232</v>
      </c>
      <c r="F206" s="152" t="s">
        <v>236</v>
      </c>
      <c r="G206" s="152" t="s">
        <v>238</v>
      </c>
      <c r="H206" s="152" t="s">
        <v>239</v>
      </c>
      <c r="I206" s="152" t="s">
        <v>241</v>
      </c>
      <c r="J206" s="152" t="s">
        <v>243</v>
      </c>
      <c r="K206" s="152" t="s">
        <v>244</v>
      </c>
      <c r="L206" s="152" t="s">
        <v>245</v>
      </c>
      <c r="M206" s="152" t="s">
        <v>246</v>
      </c>
      <c r="N206" s="152" t="s">
        <v>247</v>
      </c>
      <c r="O206" s="152" t="s">
        <v>248</v>
      </c>
      <c r="P206" s="152" t="s">
        <v>249</v>
      </c>
      <c r="Q206" s="152" t="s">
        <v>250</v>
      </c>
      <c r="R206" s="15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27" t="s">
        <v>3</v>
      </c>
    </row>
    <row r="207" spans="1:65">
      <c r="A207" s="29"/>
      <c r="B207" s="19"/>
      <c r="C207" s="9"/>
      <c r="D207" s="10" t="s">
        <v>288</v>
      </c>
      <c r="E207" s="11" t="s">
        <v>288</v>
      </c>
      <c r="F207" s="11" t="s">
        <v>288</v>
      </c>
      <c r="G207" s="11" t="s">
        <v>289</v>
      </c>
      <c r="H207" s="11" t="s">
        <v>288</v>
      </c>
      <c r="I207" s="11" t="s">
        <v>289</v>
      </c>
      <c r="J207" s="11" t="s">
        <v>289</v>
      </c>
      <c r="K207" s="11" t="s">
        <v>289</v>
      </c>
      <c r="L207" s="11" t="s">
        <v>114</v>
      </c>
      <c r="M207" s="11" t="s">
        <v>289</v>
      </c>
      <c r="N207" s="11" t="s">
        <v>289</v>
      </c>
      <c r="O207" s="11" t="s">
        <v>289</v>
      </c>
      <c r="P207" s="11" t="s">
        <v>289</v>
      </c>
      <c r="Q207" s="11" t="s">
        <v>288</v>
      </c>
      <c r="R207" s="15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27">
        <v>2</v>
      </c>
    </row>
    <row r="208" spans="1:65">
      <c r="A208" s="29"/>
      <c r="B208" s="19"/>
      <c r="C208" s="9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15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27">
        <v>3</v>
      </c>
    </row>
    <row r="209" spans="1:65">
      <c r="A209" s="29"/>
      <c r="B209" s="18">
        <v>1</v>
      </c>
      <c r="C209" s="14">
        <v>1</v>
      </c>
      <c r="D209" s="21">
        <v>2.79</v>
      </c>
      <c r="E209" s="21">
        <v>2.7044339683088201</v>
      </c>
      <c r="F209" s="21">
        <v>2.5</v>
      </c>
      <c r="G209" s="21">
        <v>2.4700000000000002</v>
      </c>
      <c r="H209" s="21">
        <v>2.65</v>
      </c>
      <c r="I209" s="21">
        <v>2.74</v>
      </c>
      <c r="J209" s="21">
        <v>2.5501999999999998</v>
      </c>
      <c r="K209" s="21">
        <v>2.48</v>
      </c>
      <c r="L209" s="21">
        <v>2.6680174734553699</v>
      </c>
      <c r="M209" s="21">
        <v>2.52</v>
      </c>
      <c r="N209" s="21">
        <v>2.62</v>
      </c>
      <c r="O209" s="21">
        <v>2.67</v>
      </c>
      <c r="P209" s="21">
        <v>2.7</v>
      </c>
      <c r="Q209" s="21">
        <v>2.88</v>
      </c>
      <c r="R209" s="15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27">
        <v>1</v>
      </c>
    </row>
    <row r="210" spans="1:65">
      <c r="A210" s="29"/>
      <c r="B210" s="19">
        <v>1</v>
      </c>
      <c r="C210" s="9">
        <v>2</v>
      </c>
      <c r="D210" s="11">
        <v>2.78</v>
      </c>
      <c r="E210" s="11">
        <v>2.8148430955577299</v>
      </c>
      <c r="F210" s="11">
        <v>2.5</v>
      </c>
      <c r="G210" s="11">
        <v>2.5499999999999998</v>
      </c>
      <c r="H210" s="11">
        <v>2.61</v>
      </c>
      <c r="I210" s="11">
        <v>2.71</v>
      </c>
      <c r="J210" s="11">
        <v>2.7002000000000002</v>
      </c>
      <c r="K210" s="11">
        <v>2.5299999999999998</v>
      </c>
      <c r="L210" s="11">
        <v>2.605226394599085</v>
      </c>
      <c r="M210" s="11">
        <v>2.56</v>
      </c>
      <c r="N210" s="11">
        <v>2.54</v>
      </c>
      <c r="O210" s="149">
        <v>3.23</v>
      </c>
      <c r="P210" s="11">
        <v>2.65</v>
      </c>
      <c r="Q210" s="11">
        <v>2.83</v>
      </c>
      <c r="R210" s="15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27">
        <v>29</v>
      </c>
    </row>
    <row r="211" spans="1:65">
      <c r="A211" s="29"/>
      <c r="B211" s="19">
        <v>1</v>
      </c>
      <c r="C211" s="9">
        <v>3</v>
      </c>
      <c r="D211" s="11">
        <v>2.75</v>
      </c>
      <c r="E211" s="11">
        <v>2.7401165240787901</v>
      </c>
      <c r="F211" s="11">
        <v>2.6</v>
      </c>
      <c r="G211" s="11">
        <v>2.48</v>
      </c>
      <c r="H211" s="11">
        <v>2.6</v>
      </c>
      <c r="I211" s="11">
        <v>2.78</v>
      </c>
      <c r="J211" s="11">
        <v>2.5419999999999998</v>
      </c>
      <c r="K211" s="11">
        <v>2.69</v>
      </c>
      <c r="L211" s="11">
        <v>2.5856510639432084</v>
      </c>
      <c r="M211" s="11">
        <v>2.63</v>
      </c>
      <c r="N211" s="11">
        <v>2.59</v>
      </c>
      <c r="O211" s="11">
        <v>2.77</v>
      </c>
      <c r="P211" s="11">
        <v>2.64</v>
      </c>
      <c r="Q211" s="11">
        <v>2.91</v>
      </c>
      <c r="R211" s="15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27">
        <v>16</v>
      </c>
    </row>
    <row r="212" spans="1:65">
      <c r="A212" s="29"/>
      <c r="B212" s="19">
        <v>1</v>
      </c>
      <c r="C212" s="9">
        <v>4</v>
      </c>
      <c r="D212" s="11">
        <v>2.81</v>
      </c>
      <c r="E212" s="11">
        <v>2.5925536038994501</v>
      </c>
      <c r="F212" s="11">
        <v>2.5</v>
      </c>
      <c r="G212" s="11">
        <v>2.52</v>
      </c>
      <c r="H212" s="11">
        <v>2.56</v>
      </c>
      <c r="I212" s="11">
        <v>2.7</v>
      </c>
      <c r="J212" s="11">
        <v>2.6692</v>
      </c>
      <c r="K212" s="11">
        <v>2.67</v>
      </c>
      <c r="L212" s="11">
        <v>2.5832367186018566</v>
      </c>
      <c r="M212" s="11">
        <v>2.57</v>
      </c>
      <c r="N212" s="11">
        <v>2.48</v>
      </c>
      <c r="O212" s="11">
        <v>2.76</v>
      </c>
      <c r="P212" s="11">
        <v>2.66</v>
      </c>
      <c r="Q212" s="11">
        <v>2.97</v>
      </c>
      <c r="R212" s="15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27">
        <v>2.6471741662456116</v>
      </c>
    </row>
    <row r="213" spans="1:65">
      <c r="A213" s="29"/>
      <c r="B213" s="19">
        <v>1</v>
      </c>
      <c r="C213" s="9">
        <v>5</v>
      </c>
      <c r="D213" s="11">
        <v>2.79</v>
      </c>
      <c r="E213" s="11">
        <v>2.6177648274307801</v>
      </c>
      <c r="F213" s="11">
        <v>2.5</v>
      </c>
      <c r="G213" s="11">
        <v>2.46</v>
      </c>
      <c r="H213" s="11">
        <v>2.56</v>
      </c>
      <c r="I213" s="11">
        <v>2.65</v>
      </c>
      <c r="J213" s="11">
        <v>2.5243000000000002</v>
      </c>
      <c r="K213" s="11">
        <v>2.5299999999999998</v>
      </c>
      <c r="L213" s="11">
        <v>2.7016873493719924</v>
      </c>
      <c r="M213" s="11">
        <v>2.5099999999999998</v>
      </c>
      <c r="N213" s="11">
        <v>2.62</v>
      </c>
      <c r="O213" s="11">
        <v>2.66</v>
      </c>
      <c r="P213" s="11">
        <v>2.63</v>
      </c>
      <c r="Q213" s="11">
        <v>2.93</v>
      </c>
      <c r="R213" s="15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27">
        <v>26</v>
      </c>
    </row>
    <row r="214" spans="1:65">
      <c r="A214" s="29"/>
      <c r="B214" s="19">
        <v>1</v>
      </c>
      <c r="C214" s="9">
        <v>6</v>
      </c>
      <c r="D214" s="11">
        <v>2.78</v>
      </c>
      <c r="E214" s="11">
        <v>2.8890284782479898</v>
      </c>
      <c r="F214" s="11">
        <v>2.5</v>
      </c>
      <c r="G214" s="11">
        <v>2.46</v>
      </c>
      <c r="H214" s="11">
        <v>2.63</v>
      </c>
      <c r="I214" s="11">
        <v>2.67</v>
      </c>
      <c r="J214" s="11">
        <v>2.6105999999999998</v>
      </c>
      <c r="K214" s="11">
        <v>2.85</v>
      </c>
      <c r="L214" s="11">
        <v>2.5755704671362567</v>
      </c>
      <c r="M214" s="11">
        <v>2.5299999999999998</v>
      </c>
      <c r="N214" s="11">
        <v>2.5</v>
      </c>
      <c r="O214" s="11">
        <v>2.73</v>
      </c>
      <c r="P214" s="11">
        <v>2.63</v>
      </c>
      <c r="Q214" s="11">
        <v>2.93</v>
      </c>
      <c r="R214" s="15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55"/>
    </row>
    <row r="215" spans="1:65">
      <c r="A215" s="29"/>
      <c r="B215" s="20" t="s">
        <v>256</v>
      </c>
      <c r="C215" s="12"/>
      <c r="D215" s="22">
        <v>2.7833333333333337</v>
      </c>
      <c r="E215" s="22">
        <v>2.72645674958726</v>
      </c>
      <c r="F215" s="22">
        <v>2.5166666666666666</v>
      </c>
      <c r="G215" s="22">
        <v>2.4900000000000002</v>
      </c>
      <c r="H215" s="22">
        <v>2.6016666666666666</v>
      </c>
      <c r="I215" s="22">
        <v>2.7083333333333335</v>
      </c>
      <c r="J215" s="22">
        <v>2.5994166666666669</v>
      </c>
      <c r="K215" s="22">
        <v>2.6249999999999996</v>
      </c>
      <c r="L215" s="22">
        <v>2.6198982445179619</v>
      </c>
      <c r="M215" s="22">
        <v>2.5533333333333332</v>
      </c>
      <c r="N215" s="22">
        <v>2.5583333333333336</v>
      </c>
      <c r="O215" s="22">
        <v>2.8033333333333332</v>
      </c>
      <c r="P215" s="22">
        <v>2.6516666666666668</v>
      </c>
      <c r="Q215" s="22">
        <v>2.9083333333333337</v>
      </c>
      <c r="R215" s="15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5"/>
    </row>
    <row r="216" spans="1:65">
      <c r="A216" s="29"/>
      <c r="B216" s="3" t="s">
        <v>257</v>
      </c>
      <c r="C216" s="28"/>
      <c r="D216" s="11">
        <v>2.7850000000000001</v>
      </c>
      <c r="E216" s="11">
        <v>2.7222752461938051</v>
      </c>
      <c r="F216" s="11">
        <v>2.5</v>
      </c>
      <c r="G216" s="11">
        <v>2.4750000000000001</v>
      </c>
      <c r="H216" s="11">
        <v>2.605</v>
      </c>
      <c r="I216" s="11">
        <v>2.7050000000000001</v>
      </c>
      <c r="J216" s="11">
        <v>2.5804</v>
      </c>
      <c r="K216" s="11">
        <v>2.5999999999999996</v>
      </c>
      <c r="L216" s="11">
        <v>2.5954387292711467</v>
      </c>
      <c r="M216" s="11">
        <v>2.5449999999999999</v>
      </c>
      <c r="N216" s="11">
        <v>2.5649999999999999</v>
      </c>
      <c r="O216" s="11">
        <v>2.7450000000000001</v>
      </c>
      <c r="P216" s="11">
        <v>2.645</v>
      </c>
      <c r="Q216" s="11">
        <v>2.92</v>
      </c>
      <c r="R216" s="15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55"/>
    </row>
    <row r="217" spans="1:65">
      <c r="A217" s="29"/>
      <c r="B217" s="3" t="s">
        <v>258</v>
      </c>
      <c r="C217" s="28"/>
      <c r="D217" s="23">
        <v>1.9663841605003531E-2</v>
      </c>
      <c r="E217" s="23">
        <v>0.11371657030996683</v>
      </c>
      <c r="F217" s="23">
        <v>4.0824829046386339E-2</v>
      </c>
      <c r="G217" s="23">
        <v>3.6878177829171487E-2</v>
      </c>
      <c r="H217" s="23">
        <v>3.6560452221856631E-2</v>
      </c>
      <c r="I217" s="23">
        <v>4.7081489639418446E-2</v>
      </c>
      <c r="J217" s="23">
        <v>7.2819679116751634E-2</v>
      </c>
      <c r="K217" s="23">
        <v>0.13852797551397342</v>
      </c>
      <c r="L217" s="23">
        <v>5.2348963225292963E-2</v>
      </c>
      <c r="M217" s="23">
        <v>4.4121045620731471E-2</v>
      </c>
      <c r="N217" s="23">
        <v>6.0800219297850157E-2</v>
      </c>
      <c r="O217" s="23">
        <v>0.21388470414376681</v>
      </c>
      <c r="P217" s="23">
        <v>2.6394443859772302E-2</v>
      </c>
      <c r="Q217" s="23">
        <v>4.8339080118126716E-2</v>
      </c>
      <c r="R217" s="204"/>
      <c r="S217" s="205"/>
      <c r="T217" s="205"/>
      <c r="U217" s="205"/>
      <c r="V217" s="205"/>
      <c r="W217" s="205"/>
      <c r="X217" s="205"/>
      <c r="Y217" s="205"/>
      <c r="Z217" s="205"/>
      <c r="AA217" s="205"/>
      <c r="AB217" s="205"/>
      <c r="AC217" s="205"/>
      <c r="AD217" s="205"/>
      <c r="AE217" s="205"/>
      <c r="AF217" s="205"/>
      <c r="AG217" s="205"/>
      <c r="AH217" s="205"/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205"/>
      <c r="BF217" s="205"/>
      <c r="BG217" s="205"/>
      <c r="BH217" s="205"/>
      <c r="BI217" s="205"/>
      <c r="BJ217" s="205"/>
      <c r="BK217" s="205"/>
      <c r="BL217" s="205"/>
      <c r="BM217" s="56"/>
    </row>
    <row r="218" spans="1:65">
      <c r="A218" s="29"/>
      <c r="B218" s="3" t="s">
        <v>86</v>
      </c>
      <c r="C218" s="28"/>
      <c r="D218" s="13">
        <v>7.0648532712587527E-3</v>
      </c>
      <c r="E218" s="13">
        <v>4.1708554638609847E-2</v>
      </c>
      <c r="F218" s="13">
        <v>1.6221786376047553E-2</v>
      </c>
      <c r="G218" s="13">
        <v>1.4810513184406219E-2</v>
      </c>
      <c r="H218" s="13">
        <v>1.4052704249272248E-2</v>
      </c>
      <c r="I218" s="13">
        <v>1.7383934636092963E-2</v>
      </c>
      <c r="J218" s="13">
        <v>2.8013854050620957E-2</v>
      </c>
      <c r="K218" s="13">
        <v>5.2772562100561311E-2</v>
      </c>
      <c r="L218" s="13">
        <v>1.9981296347990306E-2</v>
      </c>
      <c r="M218" s="13">
        <v>1.7279782880182039E-2</v>
      </c>
      <c r="N218" s="13">
        <v>2.3765558031732959E-2</v>
      </c>
      <c r="O218" s="13">
        <v>7.6296565092901364E-2</v>
      </c>
      <c r="P218" s="13">
        <v>9.9539071752755368E-3</v>
      </c>
      <c r="Q218" s="13">
        <v>1.6620887146633827E-2</v>
      </c>
      <c r="R218" s="15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55"/>
    </row>
    <row r="219" spans="1:65">
      <c r="A219" s="29"/>
      <c r="B219" s="3" t="s">
        <v>259</v>
      </c>
      <c r="C219" s="28"/>
      <c r="D219" s="13">
        <v>5.1435666313120354E-2</v>
      </c>
      <c r="E219" s="13">
        <v>2.9949893117192206E-2</v>
      </c>
      <c r="F219" s="13">
        <v>-4.9300684950412177E-2</v>
      </c>
      <c r="G219" s="13">
        <v>-5.9374320076765352E-2</v>
      </c>
      <c r="H219" s="13">
        <v>-1.7190972985161257E-2</v>
      </c>
      <c r="I219" s="13">
        <v>2.3103567520251778E-2</v>
      </c>
      <c r="J219" s="13">
        <v>-1.8040935948947179E-2</v>
      </c>
      <c r="K219" s="13">
        <v>-8.3765422496022701E-3</v>
      </c>
      <c r="L219" s="13">
        <v>-1.03037881207243E-2</v>
      </c>
      <c r="M219" s="13">
        <v>-3.5449436651676547E-2</v>
      </c>
      <c r="N219" s="13">
        <v>-3.3560630065485153E-2</v>
      </c>
      <c r="O219" s="13">
        <v>5.8990892657885263E-2</v>
      </c>
      <c r="P219" s="13">
        <v>1.6970928767512383E-3</v>
      </c>
      <c r="Q219" s="13">
        <v>9.8655830967901315E-2</v>
      </c>
      <c r="R219" s="15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55"/>
    </row>
    <row r="220" spans="1:65">
      <c r="A220" s="29"/>
      <c r="B220" s="45" t="s">
        <v>260</v>
      </c>
      <c r="C220" s="46"/>
      <c r="D220" s="44">
        <v>1.4</v>
      </c>
      <c r="E220" s="44">
        <v>0.9</v>
      </c>
      <c r="F220" s="44">
        <v>0.92</v>
      </c>
      <c r="G220" s="44">
        <v>1.1499999999999999</v>
      </c>
      <c r="H220" s="44">
        <v>0.18</v>
      </c>
      <c r="I220" s="44">
        <v>0.75</v>
      </c>
      <c r="J220" s="44">
        <v>0.2</v>
      </c>
      <c r="K220" s="44">
        <v>0.02</v>
      </c>
      <c r="L220" s="44">
        <v>0.02</v>
      </c>
      <c r="M220" s="44">
        <v>0.6</v>
      </c>
      <c r="N220" s="44">
        <v>0.56000000000000005</v>
      </c>
      <c r="O220" s="44">
        <v>1.57</v>
      </c>
      <c r="P220" s="44">
        <v>0.25</v>
      </c>
      <c r="Q220" s="44">
        <v>2.4900000000000002</v>
      </c>
      <c r="R220" s="15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55"/>
    </row>
    <row r="221" spans="1:65">
      <c r="B221" s="3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BM221" s="55"/>
    </row>
    <row r="222" spans="1:65" ht="15">
      <c r="B222" s="8" t="s">
        <v>473</v>
      </c>
      <c r="BM222" s="27" t="s">
        <v>66</v>
      </c>
    </row>
    <row r="223" spans="1:65" ht="15">
      <c r="A223" s="24" t="s">
        <v>0</v>
      </c>
      <c r="B223" s="18" t="s">
        <v>110</v>
      </c>
      <c r="C223" s="15" t="s">
        <v>111</v>
      </c>
      <c r="D223" s="16" t="s">
        <v>227</v>
      </c>
      <c r="E223" s="17" t="s">
        <v>227</v>
      </c>
      <c r="F223" s="17" t="s">
        <v>227</v>
      </c>
      <c r="G223" s="17" t="s">
        <v>227</v>
      </c>
      <c r="H223" s="17" t="s">
        <v>227</v>
      </c>
      <c r="I223" s="17" t="s">
        <v>227</v>
      </c>
      <c r="J223" s="17" t="s">
        <v>227</v>
      </c>
      <c r="K223" s="17" t="s">
        <v>227</v>
      </c>
      <c r="L223" s="17" t="s">
        <v>227</v>
      </c>
      <c r="M223" s="17" t="s">
        <v>227</v>
      </c>
      <c r="N223" s="17" t="s">
        <v>227</v>
      </c>
      <c r="O223" s="17" t="s">
        <v>227</v>
      </c>
      <c r="P223" s="17" t="s">
        <v>227</v>
      </c>
      <c r="Q223" s="17" t="s">
        <v>227</v>
      </c>
      <c r="R223" s="17" t="s">
        <v>227</v>
      </c>
      <c r="S223" s="17" t="s">
        <v>227</v>
      </c>
      <c r="T223" s="17" t="s">
        <v>227</v>
      </c>
      <c r="U223" s="15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27">
        <v>1</v>
      </c>
    </row>
    <row r="224" spans="1:65">
      <c r="A224" s="29"/>
      <c r="B224" s="19" t="s">
        <v>228</v>
      </c>
      <c r="C224" s="9" t="s">
        <v>228</v>
      </c>
      <c r="D224" s="151" t="s">
        <v>230</v>
      </c>
      <c r="E224" s="152" t="s">
        <v>232</v>
      </c>
      <c r="F224" s="152" t="s">
        <v>235</v>
      </c>
      <c r="G224" s="152" t="s">
        <v>236</v>
      </c>
      <c r="H224" s="152" t="s">
        <v>238</v>
      </c>
      <c r="I224" s="152" t="s">
        <v>239</v>
      </c>
      <c r="J224" s="152" t="s">
        <v>240</v>
      </c>
      <c r="K224" s="152" t="s">
        <v>241</v>
      </c>
      <c r="L224" s="152" t="s">
        <v>242</v>
      </c>
      <c r="M224" s="152" t="s">
        <v>243</v>
      </c>
      <c r="N224" s="152" t="s">
        <v>244</v>
      </c>
      <c r="O224" s="152" t="s">
        <v>245</v>
      </c>
      <c r="P224" s="152" t="s">
        <v>246</v>
      </c>
      <c r="Q224" s="152" t="s">
        <v>247</v>
      </c>
      <c r="R224" s="152" t="s">
        <v>248</v>
      </c>
      <c r="S224" s="152" t="s">
        <v>249</v>
      </c>
      <c r="T224" s="152" t="s">
        <v>250</v>
      </c>
      <c r="U224" s="15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27" t="s">
        <v>3</v>
      </c>
    </row>
    <row r="225" spans="1:65">
      <c r="A225" s="29"/>
      <c r="B225" s="19"/>
      <c r="C225" s="9"/>
      <c r="D225" s="10" t="s">
        <v>288</v>
      </c>
      <c r="E225" s="11" t="s">
        <v>288</v>
      </c>
      <c r="F225" s="11" t="s">
        <v>114</v>
      </c>
      <c r="G225" s="11" t="s">
        <v>114</v>
      </c>
      <c r="H225" s="11" t="s">
        <v>289</v>
      </c>
      <c r="I225" s="11" t="s">
        <v>289</v>
      </c>
      <c r="J225" s="11" t="s">
        <v>114</v>
      </c>
      <c r="K225" s="11" t="s">
        <v>289</v>
      </c>
      <c r="L225" s="11" t="s">
        <v>288</v>
      </c>
      <c r="M225" s="11" t="s">
        <v>289</v>
      </c>
      <c r="N225" s="11" t="s">
        <v>289</v>
      </c>
      <c r="O225" s="11" t="s">
        <v>114</v>
      </c>
      <c r="P225" s="11" t="s">
        <v>289</v>
      </c>
      <c r="Q225" s="11" t="s">
        <v>289</v>
      </c>
      <c r="R225" s="11" t="s">
        <v>289</v>
      </c>
      <c r="S225" s="11" t="s">
        <v>289</v>
      </c>
      <c r="T225" s="11" t="s">
        <v>114</v>
      </c>
      <c r="U225" s="15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27">
        <v>1</v>
      </c>
    </row>
    <row r="226" spans="1:65">
      <c r="A226" s="29"/>
      <c r="B226" s="19"/>
      <c r="C226" s="9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15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7">
        <v>2</v>
      </c>
    </row>
    <row r="227" spans="1:65">
      <c r="A227" s="29"/>
      <c r="B227" s="18">
        <v>1</v>
      </c>
      <c r="C227" s="14">
        <v>1</v>
      </c>
      <c r="D227" s="212">
        <v>27.5</v>
      </c>
      <c r="E227" s="212">
        <v>27.501847283714561</v>
      </c>
      <c r="F227" s="212">
        <v>25.438700000000001</v>
      </c>
      <c r="G227" s="212">
        <v>23</v>
      </c>
      <c r="H227" s="212">
        <v>27</v>
      </c>
      <c r="I227" s="212">
        <v>30</v>
      </c>
      <c r="J227" s="212">
        <v>24.385000000000002</v>
      </c>
      <c r="K227" s="212">
        <v>27.2</v>
      </c>
      <c r="L227" s="212">
        <v>29.8</v>
      </c>
      <c r="M227" s="213">
        <v>14.596546700000001</v>
      </c>
      <c r="N227" s="212">
        <v>24.1</v>
      </c>
      <c r="O227" s="212">
        <v>25.488172574523198</v>
      </c>
      <c r="P227" s="212">
        <v>27</v>
      </c>
      <c r="Q227" s="212">
        <v>26.8</v>
      </c>
      <c r="R227" s="212">
        <v>28.5</v>
      </c>
      <c r="S227" s="212">
        <v>27.7</v>
      </c>
      <c r="T227" s="212">
        <v>27.1</v>
      </c>
      <c r="U227" s="215"/>
      <c r="V227" s="216"/>
      <c r="W227" s="216"/>
      <c r="X227" s="216"/>
      <c r="Y227" s="216"/>
      <c r="Z227" s="216"/>
      <c r="AA227" s="216"/>
      <c r="AB227" s="216"/>
      <c r="AC227" s="216"/>
      <c r="AD227" s="216"/>
      <c r="AE227" s="216"/>
      <c r="AF227" s="216"/>
      <c r="AG227" s="216"/>
      <c r="AH227" s="216"/>
      <c r="AI227" s="216"/>
      <c r="AJ227" s="216"/>
      <c r="AK227" s="216"/>
      <c r="AL227" s="216"/>
      <c r="AM227" s="216"/>
      <c r="AN227" s="216"/>
      <c r="AO227" s="216"/>
      <c r="AP227" s="216"/>
      <c r="AQ227" s="216"/>
      <c r="AR227" s="216"/>
      <c r="AS227" s="216"/>
      <c r="AT227" s="216"/>
      <c r="AU227" s="216"/>
      <c r="AV227" s="216"/>
      <c r="AW227" s="216"/>
      <c r="AX227" s="216"/>
      <c r="AY227" s="216"/>
      <c r="AZ227" s="216"/>
      <c r="BA227" s="216"/>
      <c r="BB227" s="216"/>
      <c r="BC227" s="216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7">
        <v>1</v>
      </c>
    </row>
    <row r="228" spans="1:65">
      <c r="A228" s="29"/>
      <c r="B228" s="19">
        <v>1</v>
      </c>
      <c r="C228" s="9">
        <v>2</v>
      </c>
      <c r="D228" s="218">
        <v>27.4</v>
      </c>
      <c r="E228" s="218">
        <v>26.732762425243038</v>
      </c>
      <c r="F228" s="218">
        <v>24.985199999999999</v>
      </c>
      <c r="G228" s="218">
        <v>23</v>
      </c>
      <c r="H228" s="218">
        <v>28</v>
      </c>
      <c r="I228" s="218">
        <v>31</v>
      </c>
      <c r="J228" s="218">
        <v>24.855</v>
      </c>
      <c r="K228" s="218">
        <v>25.4</v>
      </c>
      <c r="L228" s="218">
        <v>29.3</v>
      </c>
      <c r="M228" s="219">
        <v>18.504147000000003</v>
      </c>
      <c r="N228" s="218">
        <v>26</v>
      </c>
      <c r="O228" s="218">
        <v>25.465474468367368</v>
      </c>
      <c r="P228" s="220">
        <v>32.299999999999997</v>
      </c>
      <c r="Q228" s="218">
        <v>26.3</v>
      </c>
      <c r="R228" s="218">
        <v>30.2</v>
      </c>
      <c r="S228" s="218">
        <v>26.7</v>
      </c>
      <c r="T228" s="218">
        <v>27.3</v>
      </c>
      <c r="U228" s="215"/>
      <c r="V228" s="216"/>
      <c r="W228" s="216"/>
      <c r="X228" s="216"/>
      <c r="Y228" s="216"/>
      <c r="Z228" s="216"/>
      <c r="AA228" s="216"/>
      <c r="AB228" s="216"/>
      <c r="AC228" s="216"/>
      <c r="AD228" s="216"/>
      <c r="AE228" s="216"/>
      <c r="AF228" s="216"/>
      <c r="AG228" s="216"/>
      <c r="AH228" s="216"/>
      <c r="AI228" s="216"/>
      <c r="AJ228" s="216"/>
      <c r="AK228" s="216"/>
      <c r="AL228" s="216"/>
      <c r="AM228" s="216"/>
      <c r="AN228" s="216"/>
      <c r="AO228" s="216"/>
      <c r="AP228" s="216"/>
      <c r="AQ228" s="216"/>
      <c r="AR228" s="216"/>
      <c r="AS228" s="216"/>
      <c r="AT228" s="216"/>
      <c r="AU228" s="216"/>
      <c r="AV228" s="216"/>
      <c r="AW228" s="216"/>
      <c r="AX228" s="216"/>
      <c r="AY228" s="216"/>
      <c r="AZ228" s="216"/>
      <c r="BA228" s="216"/>
      <c r="BB228" s="216"/>
      <c r="BC228" s="216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7">
        <v>30</v>
      </c>
    </row>
    <row r="229" spans="1:65">
      <c r="A229" s="29"/>
      <c r="B229" s="19">
        <v>1</v>
      </c>
      <c r="C229" s="9">
        <v>3</v>
      </c>
      <c r="D229" s="218">
        <v>27.6</v>
      </c>
      <c r="E229" s="218">
        <v>26.794498496879754</v>
      </c>
      <c r="F229" s="218">
        <v>25.413399999999999</v>
      </c>
      <c r="G229" s="218">
        <v>23</v>
      </c>
      <c r="H229" s="218">
        <v>28</v>
      </c>
      <c r="I229" s="218">
        <v>30</v>
      </c>
      <c r="J229" s="218">
        <v>25.08</v>
      </c>
      <c r="K229" s="218">
        <v>26.8</v>
      </c>
      <c r="L229" s="218">
        <v>28.8</v>
      </c>
      <c r="M229" s="219">
        <v>14.884846000000001</v>
      </c>
      <c r="N229" s="218">
        <v>26.2</v>
      </c>
      <c r="O229" s="218">
        <v>20.962850006095277</v>
      </c>
      <c r="P229" s="218">
        <v>28.4</v>
      </c>
      <c r="Q229" s="218">
        <v>27.2</v>
      </c>
      <c r="R229" s="218">
        <v>32.299999999999997</v>
      </c>
      <c r="S229" s="218">
        <v>27</v>
      </c>
      <c r="T229" s="218">
        <v>28</v>
      </c>
      <c r="U229" s="215"/>
      <c r="V229" s="216"/>
      <c r="W229" s="216"/>
      <c r="X229" s="216"/>
      <c r="Y229" s="216"/>
      <c r="Z229" s="216"/>
      <c r="AA229" s="216"/>
      <c r="AB229" s="216"/>
      <c r="AC229" s="216"/>
      <c r="AD229" s="216"/>
      <c r="AE229" s="216"/>
      <c r="AF229" s="216"/>
      <c r="AG229" s="216"/>
      <c r="AH229" s="216"/>
      <c r="AI229" s="216"/>
      <c r="AJ229" s="216"/>
      <c r="AK229" s="216"/>
      <c r="AL229" s="216"/>
      <c r="AM229" s="216"/>
      <c r="AN229" s="216"/>
      <c r="AO229" s="216"/>
      <c r="AP229" s="216"/>
      <c r="AQ229" s="216"/>
      <c r="AR229" s="216"/>
      <c r="AS229" s="216"/>
      <c r="AT229" s="216"/>
      <c r="AU229" s="216"/>
      <c r="AV229" s="216"/>
      <c r="AW229" s="216"/>
      <c r="AX229" s="216"/>
      <c r="AY229" s="216"/>
      <c r="AZ229" s="216"/>
      <c r="BA229" s="216"/>
      <c r="BB229" s="216"/>
      <c r="BC229" s="216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7">
        <v>16</v>
      </c>
    </row>
    <row r="230" spans="1:65">
      <c r="A230" s="29"/>
      <c r="B230" s="19">
        <v>1</v>
      </c>
      <c r="C230" s="9">
        <v>4</v>
      </c>
      <c r="D230" s="218">
        <v>27.3</v>
      </c>
      <c r="E230" s="218">
        <v>27.312892214134855</v>
      </c>
      <c r="F230" s="218">
        <v>24.9712</v>
      </c>
      <c r="G230" s="218">
        <v>23</v>
      </c>
      <c r="H230" s="218">
        <v>27</v>
      </c>
      <c r="I230" s="218">
        <v>31</v>
      </c>
      <c r="J230" s="218">
        <v>25.454999999999998</v>
      </c>
      <c r="K230" s="218">
        <v>26.1</v>
      </c>
      <c r="L230" s="218">
        <v>29.6</v>
      </c>
      <c r="M230" s="219">
        <v>17.158840999999999</v>
      </c>
      <c r="N230" s="218">
        <v>26.1</v>
      </c>
      <c r="O230" s="218">
        <v>20.362751559699493</v>
      </c>
      <c r="P230" s="218">
        <v>27.9</v>
      </c>
      <c r="Q230" s="218">
        <v>26</v>
      </c>
      <c r="R230" s="218">
        <v>29.5</v>
      </c>
      <c r="S230" s="218">
        <v>27.2</v>
      </c>
      <c r="T230" s="218">
        <v>27.3</v>
      </c>
      <c r="U230" s="215"/>
      <c r="V230" s="216"/>
      <c r="W230" s="216"/>
      <c r="X230" s="216"/>
      <c r="Y230" s="216"/>
      <c r="Z230" s="216"/>
      <c r="AA230" s="216"/>
      <c r="AB230" s="216"/>
      <c r="AC230" s="216"/>
      <c r="AD230" s="216"/>
      <c r="AE230" s="216"/>
      <c r="AF230" s="216"/>
      <c r="AG230" s="216"/>
      <c r="AH230" s="216"/>
      <c r="AI230" s="216"/>
      <c r="AJ230" s="216"/>
      <c r="AK230" s="216"/>
      <c r="AL230" s="216"/>
      <c r="AM230" s="216"/>
      <c r="AN230" s="216"/>
      <c r="AO230" s="216"/>
      <c r="AP230" s="216"/>
      <c r="AQ230" s="216"/>
      <c r="AR230" s="216"/>
      <c r="AS230" s="216"/>
      <c r="AT230" s="216"/>
      <c r="AU230" s="216"/>
      <c r="AV230" s="216"/>
      <c r="AW230" s="216"/>
      <c r="AX230" s="216"/>
      <c r="AY230" s="216"/>
      <c r="AZ230" s="216"/>
      <c r="BA230" s="216"/>
      <c r="BB230" s="216"/>
      <c r="BC230" s="216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7">
        <v>26.766775003550016</v>
      </c>
    </row>
    <row r="231" spans="1:65">
      <c r="A231" s="29"/>
      <c r="B231" s="19">
        <v>1</v>
      </c>
      <c r="C231" s="9">
        <v>5</v>
      </c>
      <c r="D231" s="218">
        <v>27.8</v>
      </c>
      <c r="E231" s="218">
        <v>27.035240725301321</v>
      </c>
      <c r="F231" s="218">
        <v>24.609000000000002</v>
      </c>
      <c r="G231" s="218">
        <v>23</v>
      </c>
      <c r="H231" s="218">
        <v>27</v>
      </c>
      <c r="I231" s="218">
        <v>31</v>
      </c>
      <c r="J231" s="218">
        <v>24.653333333333332</v>
      </c>
      <c r="K231" s="218">
        <v>26.9</v>
      </c>
      <c r="L231" s="218">
        <v>29.7</v>
      </c>
      <c r="M231" s="219">
        <v>19.0742327</v>
      </c>
      <c r="N231" s="218">
        <v>25.3</v>
      </c>
      <c r="O231" s="218">
        <v>25.276165570554515</v>
      </c>
      <c r="P231" s="218">
        <v>28.2</v>
      </c>
      <c r="Q231" s="218">
        <v>26.9</v>
      </c>
      <c r="R231" s="218">
        <v>28.1</v>
      </c>
      <c r="S231" s="218">
        <v>27</v>
      </c>
      <c r="T231" s="218">
        <v>27.5</v>
      </c>
      <c r="U231" s="215"/>
      <c r="V231" s="216"/>
      <c r="W231" s="216"/>
      <c r="X231" s="216"/>
      <c r="Y231" s="216"/>
      <c r="Z231" s="216"/>
      <c r="AA231" s="216"/>
      <c r="AB231" s="216"/>
      <c r="AC231" s="216"/>
      <c r="AD231" s="216"/>
      <c r="AE231" s="216"/>
      <c r="AF231" s="216"/>
      <c r="AG231" s="216"/>
      <c r="AH231" s="216"/>
      <c r="AI231" s="216"/>
      <c r="AJ231" s="216"/>
      <c r="AK231" s="216"/>
      <c r="AL231" s="216"/>
      <c r="AM231" s="216"/>
      <c r="AN231" s="216"/>
      <c r="AO231" s="216"/>
      <c r="AP231" s="216"/>
      <c r="AQ231" s="216"/>
      <c r="AR231" s="216"/>
      <c r="AS231" s="216"/>
      <c r="AT231" s="216"/>
      <c r="AU231" s="216"/>
      <c r="AV231" s="216"/>
      <c r="AW231" s="216"/>
      <c r="AX231" s="216"/>
      <c r="AY231" s="216"/>
      <c r="AZ231" s="216"/>
      <c r="BA231" s="216"/>
      <c r="BB231" s="216"/>
      <c r="BC231" s="216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7">
        <v>27</v>
      </c>
    </row>
    <row r="232" spans="1:65">
      <c r="A232" s="29"/>
      <c r="B232" s="19">
        <v>1</v>
      </c>
      <c r="C232" s="9">
        <v>6</v>
      </c>
      <c r="D232" s="218">
        <v>27.7</v>
      </c>
      <c r="E232" s="218">
        <v>26.204253471898483</v>
      </c>
      <c r="F232" s="218">
        <v>24.911000000000001</v>
      </c>
      <c r="G232" s="218">
        <v>23</v>
      </c>
      <c r="H232" s="218">
        <v>27</v>
      </c>
      <c r="I232" s="218">
        <v>30</v>
      </c>
      <c r="J232" s="218">
        <v>24.666666666666668</v>
      </c>
      <c r="K232" s="218">
        <v>25.9</v>
      </c>
      <c r="L232" s="218">
        <v>29.2</v>
      </c>
      <c r="M232" s="219">
        <v>18.697862799999999</v>
      </c>
      <c r="N232" s="220">
        <v>30.800000000000004</v>
      </c>
      <c r="O232" s="218">
        <v>20.809991544389835</v>
      </c>
      <c r="P232" s="218">
        <v>27.5</v>
      </c>
      <c r="Q232" s="218">
        <v>26.2</v>
      </c>
      <c r="R232" s="218">
        <v>29.3</v>
      </c>
      <c r="S232" s="218">
        <v>26.6</v>
      </c>
      <c r="T232" s="218">
        <v>28.5</v>
      </c>
      <c r="U232" s="215"/>
      <c r="V232" s="216"/>
      <c r="W232" s="216"/>
      <c r="X232" s="216"/>
      <c r="Y232" s="216"/>
      <c r="Z232" s="216"/>
      <c r="AA232" s="216"/>
      <c r="AB232" s="216"/>
      <c r="AC232" s="216"/>
      <c r="AD232" s="216"/>
      <c r="AE232" s="216"/>
      <c r="AF232" s="216"/>
      <c r="AG232" s="216"/>
      <c r="AH232" s="216"/>
      <c r="AI232" s="216"/>
      <c r="AJ232" s="216"/>
      <c r="AK232" s="216"/>
      <c r="AL232" s="216"/>
      <c r="AM232" s="216"/>
      <c r="AN232" s="216"/>
      <c r="AO232" s="216"/>
      <c r="AP232" s="216"/>
      <c r="AQ232" s="216"/>
      <c r="AR232" s="216"/>
      <c r="AS232" s="216"/>
      <c r="AT232" s="216"/>
      <c r="AU232" s="216"/>
      <c r="AV232" s="216"/>
      <c r="AW232" s="216"/>
      <c r="AX232" s="216"/>
      <c r="AY232" s="216"/>
      <c r="AZ232" s="216"/>
      <c r="BA232" s="216"/>
      <c r="BB232" s="216"/>
      <c r="BC232" s="216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21"/>
    </row>
    <row r="233" spans="1:65">
      <c r="A233" s="29"/>
      <c r="B233" s="20" t="s">
        <v>256</v>
      </c>
      <c r="C233" s="12"/>
      <c r="D233" s="222">
        <v>27.549999999999997</v>
      </c>
      <c r="E233" s="222">
        <v>26.930249102862003</v>
      </c>
      <c r="F233" s="222">
        <v>25.054749999999999</v>
      </c>
      <c r="G233" s="222">
        <v>23</v>
      </c>
      <c r="H233" s="222">
        <v>27.333333333333332</v>
      </c>
      <c r="I233" s="222">
        <v>30.5</v>
      </c>
      <c r="J233" s="222">
        <v>24.849166666666665</v>
      </c>
      <c r="K233" s="222">
        <v>26.383333333333336</v>
      </c>
      <c r="L233" s="222">
        <v>29.399999999999995</v>
      </c>
      <c r="M233" s="222">
        <v>17.152746033333333</v>
      </c>
      <c r="N233" s="222">
        <v>26.416666666666668</v>
      </c>
      <c r="O233" s="222">
        <v>23.060900953938283</v>
      </c>
      <c r="P233" s="222">
        <v>28.549999999999997</v>
      </c>
      <c r="Q233" s="222">
        <v>26.566666666666663</v>
      </c>
      <c r="R233" s="222">
        <v>29.650000000000002</v>
      </c>
      <c r="S233" s="222">
        <v>27.033333333333335</v>
      </c>
      <c r="T233" s="222">
        <v>27.616666666666664</v>
      </c>
      <c r="U233" s="215"/>
      <c r="V233" s="216"/>
      <c r="W233" s="216"/>
      <c r="X233" s="216"/>
      <c r="Y233" s="216"/>
      <c r="Z233" s="216"/>
      <c r="AA233" s="216"/>
      <c r="AB233" s="216"/>
      <c r="AC233" s="216"/>
      <c r="AD233" s="216"/>
      <c r="AE233" s="216"/>
      <c r="AF233" s="216"/>
      <c r="AG233" s="216"/>
      <c r="AH233" s="216"/>
      <c r="AI233" s="216"/>
      <c r="AJ233" s="216"/>
      <c r="AK233" s="216"/>
      <c r="AL233" s="216"/>
      <c r="AM233" s="216"/>
      <c r="AN233" s="216"/>
      <c r="AO233" s="216"/>
      <c r="AP233" s="216"/>
      <c r="AQ233" s="216"/>
      <c r="AR233" s="216"/>
      <c r="AS233" s="216"/>
      <c r="AT233" s="216"/>
      <c r="AU233" s="216"/>
      <c r="AV233" s="216"/>
      <c r="AW233" s="216"/>
      <c r="AX233" s="216"/>
      <c r="AY233" s="216"/>
      <c r="AZ233" s="216"/>
      <c r="BA233" s="216"/>
      <c r="BB233" s="216"/>
      <c r="BC233" s="216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21"/>
    </row>
    <row r="234" spans="1:65">
      <c r="A234" s="29"/>
      <c r="B234" s="3" t="s">
        <v>257</v>
      </c>
      <c r="C234" s="28"/>
      <c r="D234" s="218">
        <v>27.55</v>
      </c>
      <c r="E234" s="218">
        <v>26.914869611090538</v>
      </c>
      <c r="F234" s="218">
        <v>24.978200000000001</v>
      </c>
      <c r="G234" s="218">
        <v>23</v>
      </c>
      <c r="H234" s="218">
        <v>27</v>
      </c>
      <c r="I234" s="218">
        <v>30.5</v>
      </c>
      <c r="J234" s="218">
        <v>24.760833333333334</v>
      </c>
      <c r="K234" s="218">
        <v>26.450000000000003</v>
      </c>
      <c r="L234" s="218">
        <v>29.450000000000003</v>
      </c>
      <c r="M234" s="218">
        <v>17.831493999999999</v>
      </c>
      <c r="N234" s="218">
        <v>26.05</v>
      </c>
      <c r="O234" s="218">
        <v>23.119507788324896</v>
      </c>
      <c r="P234" s="218">
        <v>28.049999999999997</v>
      </c>
      <c r="Q234" s="218">
        <v>26.55</v>
      </c>
      <c r="R234" s="218">
        <v>29.4</v>
      </c>
      <c r="S234" s="218">
        <v>27</v>
      </c>
      <c r="T234" s="218">
        <v>27.4</v>
      </c>
      <c r="U234" s="215"/>
      <c r="V234" s="216"/>
      <c r="W234" s="216"/>
      <c r="X234" s="216"/>
      <c r="Y234" s="216"/>
      <c r="Z234" s="216"/>
      <c r="AA234" s="216"/>
      <c r="AB234" s="216"/>
      <c r="AC234" s="216"/>
      <c r="AD234" s="216"/>
      <c r="AE234" s="216"/>
      <c r="AF234" s="216"/>
      <c r="AG234" s="216"/>
      <c r="AH234" s="216"/>
      <c r="AI234" s="216"/>
      <c r="AJ234" s="216"/>
      <c r="AK234" s="216"/>
      <c r="AL234" s="216"/>
      <c r="AM234" s="216"/>
      <c r="AN234" s="216"/>
      <c r="AO234" s="216"/>
      <c r="AP234" s="216"/>
      <c r="AQ234" s="216"/>
      <c r="AR234" s="216"/>
      <c r="AS234" s="216"/>
      <c r="AT234" s="216"/>
      <c r="AU234" s="216"/>
      <c r="AV234" s="216"/>
      <c r="AW234" s="216"/>
      <c r="AX234" s="216"/>
      <c r="AY234" s="216"/>
      <c r="AZ234" s="216"/>
      <c r="BA234" s="216"/>
      <c r="BB234" s="216"/>
      <c r="BC234" s="216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21"/>
    </row>
    <row r="235" spans="1:65">
      <c r="A235" s="29"/>
      <c r="B235" s="3" t="s">
        <v>258</v>
      </c>
      <c r="C235" s="28"/>
      <c r="D235" s="23">
        <v>0.18708286933869728</v>
      </c>
      <c r="E235" s="23">
        <v>0.46231208999562345</v>
      </c>
      <c r="F235" s="23">
        <v>0.31850348663711625</v>
      </c>
      <c r="G235" s="23">
        <v>0</v>
      </c>
      <c r="H235" s="23">
        <v>0.5163977794943222</v>
      </c>
      <c r="I235" s="23">
        <v>0.54772255750516607</v>
      </c>
      <c r="J235" s="23">
        <v>0.37615414984344331</v>
      </c>
      <c r="K235" s="23">
        <v>0.69113433330045693</v>
      </c>
      <c r="L235" s="23">
        <v>0.37416573867739411</v>
      </c>
      <c r="M235" s="23">
        <v>1.9790575609145704</v>
      </c>
      <c r="N235" s="23">
        <v>2.2868464457996893</v>
      </c>
      <c r="O235" s="23">
        <v>2.5818380945129804</v>
      </c>
      <c r="P235" s="23">
        <v>1.9044684297724646</v>
      </c>
      <c r="Q235" s="23">
        <v>0.46761807778000458</v>
      </c>
      <c r="R235" s="23">
        <v>1.4963288408635302</v>
      </c>
      <c r="S235" s="23">
        <v>0.39327683210006953</v>
      </c>
      <c r="T235" s="23">
        <v>0.53072277760302145</v>
      </c>
      <c r="U235" s="15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55"/>
    </row>
    <row r="236" spans="1:65">
      <c r="A236" s="29"/>
      <c r="B236" s="3" t="s">
        <v>86</v>
      </c>
      <c r="C236" s="28"/>
      <c r="D236" s="13">
        <v>6.790666763655074E-3</v>
      </c>
      <c r="E236" s="13">
        <v>1.7167018701898729E-2</v>
      </c>
      <c r="F236" s="13">
        <v>1.2712299529515013E-2</v>
      </c>
      <c r="G236" s="13">
        <v>0</v>
      </c>
      <c r="H236" s="13">
        <v>1.8892601688816665E-2</v>
      </c>
      <c r="I236" s="13">
        <v>1.7958116639513643E-2</v>
      </c>
      <c r="J236" s="13">
        <v>1.5137495550224086E-2</v>
      </c>
      <c r="K236" s="13">
        <v>2.6195868602670504E-2</v>
      </c>
      <c r="L236" s="13">
        <v>1.2726725805353544E-2</v>
      </c>
      <c r="M236" s="13">
        <v>0.1153784680930168</v>
      </c>
      <c r="N236" s="13">
        <v>8.656831971481474E-2</v>
      </c>
      <c r="O236" s="13">
        <v>0.11195738187635988</v>
      </c>
      <c r="P236" s="13">
        <v>6.6706424860681776E-2</v>
      </c>
      <c r="Q236" s="13">
        <v>1.7601684232622507E-2</v>
      </c>
      <c r="R236" s="13">
        <v>5.0466402727269141E-2</v>
      </c>
      <c r="S236" s="13">
        <v>1.4547848289768293E-2</v>
      </c>
      <c r="T236" s="13">
        <v>1.9217481385746103E-2</v>
      </c>
      <c r="U236" s="15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55"/>
    </row>
    <row r="237" spans="1:65">
      <c r="A237" s="29"/>
      <c r="B237" s="3" t="s">
        <v>259</v>
      </c>
      <c r="C237" s="28"/>
      <c r="D237" s="13">
        <v>2.92610894045362E-2</v>
      </c>
      <c r="E237" s="13">
        <v>6.1073513447289507E-3</v>
      </c>
      <c r="F237" s="13">
        <v>-6.3960824691168705E-2</v>
      </c>
      <c r="G237" s="13">
        <v>-0.14072576928114944</v>
      </c>
      <c r="H237" s="13">
        <v>2.1166477086170143E-2</v>
      </c>
      <c r="I237" s="13">
        <v>0.13947234943151932</v>
      </c>
      <c r="J237" s="13">
        <v>-7.1641366456325906E-2</v>
      </c>
      <c r="K237" s="13">
        <v>-1.432528461743432E-2</v>
      </c>
      <c r="L237" s="13">
        <v>9.8376625353661096E-2</v>
      </c>
      <c r="M237" s="13">
        <v>-0.35917771076050797</v>
      </c>
      <c r="N237" s="13">
        <v>-1.3079959645378114E-2</v>
      </c>
      <c r="O237" s="13">
        <v>-0.13845052491830756</v>
      </c>
      <c r="P237" s="13">
        <v>6.6620838566225249E-2</v>
      </c>
      <c r="Q237" s="13">
        <v>-7.4759972711249123E-3</v>
      </c>
      <c r="R237" s="13">
        <v>0.10771656264408369</v>
      </c>
      <c r="S237" s="13">
        <v>9.9585523376635177E-3</v>
      </c>
      <c r="T237" s="13">
        <v>3.1751739348648833E-2</v>
      </c>
      <c r="U237" s="15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55"/>
    </row>
    <row r="238" spans="1:65">
      <c r="A238" s="29"/>
      <c r="B238" s="45" t="s">
        <v>260</v>
      </c>
      <c r="C238" s="46"/>
      <c r="D238" s="44">
        <v>0.26</v>
      </c>
      <c r="E238" s="44">
        <v>0</v>
      </c>
      <c r="F238" s="44">
        <v>0.78</v>
      </c>
      <c r="G238" s="44">
        <v>1.64</v>
      </c>
      <c r="H238" s="44">
        <v>0.17</v>
      </c>
      <c r="I238" s="44">
        <v>1.49</v>
      </c>
      <c r="J238" s="44">
        <v>0.87</v>
      </c>
      <c r="K238" s="44">
        <v>0.23</v>
      </c>
      <c r="L238" s="44">
        <v>1.03</v>
      </c>
      <c r="M238" s="44">
        <v>4.07</v>
      </c>
      <c r="N238" s="44">
        <v>0.21</v>
      </c>
      <c r="O238" s="44">
        <v>1.61</v>
      </c>
      <c r="P238" s="44">
        <v>0.67</v>
      </c>
      <c r="Q238" s="44">
        <v>0.15</v>
      </c>
      <c r="R238" s="44">
        <v>1.1299999999999999</v>
      </c>
      <c r="S238" s="44">
        <v>0.04</v>
      </c>
      <c r="T238" s="44">
        <v>0.28999999999999998</v>
      </c>
      <c r="U238" s="15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55"/>
    </row>
    <row r="239" spans="1:65">
      <c r="B239" s="3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BM239" s="55"/>
    </row>
    <row r="240" spans="1:65" ht="15">
      <c r="B240" s="8" t="s">
        <v>474</v>
      </c>
      <c r="BM240" s="27" t="s">
        <v>66</v>
      </c>
    </row>
    <row r="241" spans="1:65" ht="15">
      <c r="A241" s="24" t="s">
        <v>33</v>
      </c>
      <c r="B241" s="18" t="s">
        <v>110</v>
      </c>
      <c r="C241" s="15" t="s">
        <v>111</v>
      </c>
      <c r="D241" s="16" t="s">
        <v>227</v>
      </c>
      <c r="E241" s="17" t="s">
        <v>227</v>
      </c>
      <c r="F241" s="17" t="s">
        <v>227</v>
      </c>
      <c r="G241" s="17" t="s">
        <v>227</v>
      </c>
      <c r="H241" s="17" t="s">
        <v>227</v>
      </c>
      <c r="I241" s="17" t="s">
        <v>227</v>
      </c>
      <c r="J241" s="17" t="s">
        <v>227</v>
      </c>
      <c r="K241" s="15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7">
        <v>1</v>
      </c>
    </row>
    <row r="242" spans="1:65">
      <c r="A242" s="29"/>
      <c r="B242" s="19" t="s">
        <v>228</v>
      </c>
      <c r="C242" s="9" t="s">
        <v>228</v>
      </c>
      <c r="D242" s="151" t="s">
        <v>230</v>
      </c>
      <c r="E242" s="152" t="s">
        <v>231</v>
      </c>
      <c r="F242" s="152" t="s">
        <v>232</v>
      </c>
      <c r="G242" s="152" t="s">
        <v>238</v>
      </c>
      <c r="H242" s="152" t="s">
        <v>239</v>
      </c>
      <c r="I242" s="152" t="s">
        <v>243</v>
      </c>
      <c r="J242" s="152" t="s">
        <v>250</v>
      </c>
      <c r="K242" s="15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7" t="s">
        <v>3</v>
      </c>
    </row>
    <row r="243" spans="1:65">
      <c r="A243" s="29"/>
      <c r="B243" s="19"/>
      <c r="C243" s="9"/>
      <c r="D243" s="10" t="s">
        <v>288</v>
      </c>
      <c r="E243" s="11" t="s">
        <v>288</v>
      </c>
      <c r="F243" s="11" t="s">
        <v>288</v>
      </c>
      <c r="G243" s="11" t="s">
        <v>289</v>
      </c>
      <c r="H243" s="11" t="s">
        <v>288</v>
      </c>
      <c r="I243" s="11" t="s">
        <v>289</v>
      </c>
      <c r="J243" s="11" t="s">
        <v>288</v>
      </c>
      <c r="K243" s="15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7">
        <v>2</v>
      </c>
    </row>
    <row r="244" spans="1:65">
      <c r="A244" s="29"/>
      <c r="B244" s="19"/>
      <c r="C244" s="9"/>
      <c r="D244" s="25"/>
      <c r="E244" s="25"/>
      <c r="F244" s="25"/>
      <c r="G244" s="25"/>
      <c r="H244" s="25"/>
      <c r="I244" s="25"/>
      <c r="J244" s="25"/>
      <c r="K244" s="15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7">
        <v>3</v>
      </c>
    </row>
    <row r="245" spans="1:65">
      <c r="A245" s="29"/>
      <c r="B245" s="18">
        <v>1</v>
      </c>
      <c r="C245" s="14">
        <v>1</v>
      </c>
      <c r="D245" s="21">
        <v>3.41</v>
      </c>
      <c r="E245" s="21">
        <v>3.6156542870346202</v>
      </c>
      <c r="F245" s="147">
        <v>3.7306646082119848</v>
      </c>
      <c r="G245" s="21">
        <v>3.4</v>
      </c>
      <c r="H245" s="21">
        <v>3.25</v>
      </c>
      <c r="I245" s="147">
        <v>2.4624623550000004</v>
      </c>
      <c r="J245" s="21">
        <v>3.29</v>
      </c>
      <c r="K245" s="15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27">
        <v>1</v>
      </c>
    </row>
    <row r="246" spans="1:65">
      <c r="A246" s="29"/>
      <c r="B246" s="19">
        <v>1</v>
      </c>
      <c r="C246" s="9">
        <v>2</v>
      </c>
      <c r="D246" s="11">
        <v>3.35</v>
      </c>
      <c r="E246" s="11">
        <v>3.58264639572011</v>
      </c>
      <c r="F246" s="148">
        <v>3.8374573302012678</v>
      </c>
      <c r="G246" s="11">
        <v>3.5</v>
      </c>
      <c r="H246" s="11">
        <v>3.34</v>
      </c>
      <c r="I246" s="148">
        <v>2.6199449100000001</v>
      </c>
      <c r="J246" s="11">
        <v>3.22</v>
      </c>
      <c r="K246" s="15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27">
        <v>4</v>
      </c>
    </row>
    <row r="247" spans="1:65">
      <c r="A247" s="29"/>
      <c r="B247" s="19">
        <v>1</v>
      </c>
      <c r="C247" s="9">
        <v>3</v>
      </c>
      <c r="D247" s="11">
        <v>3.48</v>
      </c>
      <c r="E247" s="11">
        <v>3.54229829620119</v>
      </c>
      <c r="F247" s="148">
        <v>3.7327441037907922</v>
      </c>
      <c r="G247" s="11">
        <v>3.5</v>
      </c>
      <c r="H247" s="11">
        <v>3.33</v>
      </c>
      <c r="I247" s="148">
        <v>2.5567676849999996</v>
      </c>
      <c r="J247" s="11">
        <v>3.41</v>
      </c>
      <c r="K247" s="15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27">
        <v>16</v>
      </c>
    </row>
    <row r="248" spans="1:65">
      <c r="A248" s="29"/>
      <c r="B248" s="19">
        <v>1</v>
      </c>
      <c r="C248" s="9">
        <v>4</v>
      </c>
      <c r="D248" s="11">
        <v>3.41</v>
      </c>
      <c r="E248" s="11">
        <v>3.46164818837405</v>
      </c>
      <c r="F248" s="149">
        <v>3.46240939531073</v>
      </c>
      <c r="G248" s="11">
        <v>3.4</v>
      </c>
      <c r="H248" s="11">
        <v>3.25</v>
      </c>
      <c r="I248" s="148">
        <v>2.542983945</v>
      </c>
      <c r="J248" s="11">
        <v>3.49</v>
      </c>
      <c r="K248" s="15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27">
        <v>3.4015535558131704</v>
      </c>
    </row>
    <row r="249" spans="1:65">
      <c r="A249" s="29"/>
      <c r="B249" s="19">
        <v>1</v>
      </c>
      <c r="C249" s="9">
        <v>5</v>
      </c>
      <c r="D249" s="11">
        <v>3.38</v>
      </c>
      <c r="E249" s="11">
        <v>3.4565613282479402</v>
      </c>
      <c r="F249" s="148">
        <v>3.7082742273649334</v>
      </c>
      <c r="G249" s="11">
        <v>3.4</v>
      </c>
      <c r="H249" s="11">
        <v>3.29</v>
      </c>
      <c r="I249" s="148">
        <v>2.6303182649999997</v>
      </c>
      <c r="J249" s="11">
        <v>3.34</v>
      </c>
      <c r="K249" s="15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27">
        <v>28</v>
      </c>
    </row>
    <row r="250" spans="1:65">
      <c r="A250" s="29"/>
      <c r="B250" s="19">
        <v>1</v>
      </c>
      <c r="C250" s="9">
        <v>6</v>
      </c>
      <c r="D250" s="11">
        <v>3.47</v>
      </c>
      <c r="E250" s="11">
        <v>3.3377981788172</v>
      </c>
      <c r="F250" s="148">
        <v>3.7475739676966033</v>
      </c>
      <c r="G250" s="11">
        <v>3.4</v>
      </c>
      <c r="H250" s="11">
        <v>3.31</v>
      </c>
      <c r="I250" s="148">
        <v>2.6009661899999994</v>
      </c>
      <c r="J250" s="11">
        <v>3.43</v>
      </c>
      <c r="K250" s="15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5"/>
    </row>
    <row r="251" spans="1:65">
      <c r="A251" s="29"/>
      <c r="B251" s="20" t="s">
        <v>256</v>
      </c>
      <c r="C251" s="12"/>
      <c r="D251" s="22">
        <v>3.4166666666666665</v>
      </c>
      <c r="E251" s="22">
        <v>3.4994344457325184</v>
      </c>
      <c r="F251" s="22">
        <v>3.7031872720960521</v>
      </c>
      <c r="G251" s="22">
        <v>3.4333333333333331</v>
      </c>
      <c r="H251" s="22">
        <v>3.2949999999999999</v>
      </c>
      <c r="I251" s="22">
        <v>2.5689072249999998</v>
      </c>
      <c r="J251" s="22">
        <v>3.3633333333333333</v>
      </c>
      <c r="K251" s="15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5"/>
    </row>
    <row r="252" spans="1:65">
      <c r="A252" s="29"/>
      <c r="B252" s="3" t="s">
        <v>257</v>
      </c>
      <c r="C252" s="28"/>
      <c r="D252" s="11">
        <v>3.41</v>
      </c>
      <c r="E252" s="11">
        <v>3.5019732422876197</v>
      </c>
      <c r="F252" s="11">
        <v>3.7317043560013885</v>
      </c>
      <c r="G252" s="11">
        <v>3.4</v>
      </c>
      <c r="H252" s="11">
        <v>3.3</v>
      </c>
      <c r="I252" s="11">
        <v>2.5788669374999995</v>
      </c>
      <c r="J252" s="11">
        <v>3.375</v>
      </c>
      <c r="K252" s="15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55"/>
    </row>
    <row r="253" spans="1:65">
      <c r="A253" s="29"/>
      <c r="B253" s="3" t="s">
        <v>258</v>
      </c>
      <c r="C253" s="28"/>
      <c r="D253" s="23">
        <v>5.0464508980734853E-2</v>
      </c>
      <c r="E253" s="23">
        <v>0.10164721151153212</v>
      </c>
      <c r="F253" s="23">
        <v>0.12619595921655216</v>
      </c>
      <c r="G253" s="23">
        <v>5.1639777949432267E-2</v>
      </c>
      <c r="H253" s="23">
        <v>3.8858718455450879E-2</v>
      </c>
      <c r="I253" s="23">
        <v>6.2536123301015059E-2</v>
      </c>
      <c r="J253" s="23">
        <v>9.9129544872690073E-2</v>
      </c>
      <c r="K253" s="204"/>
      <c r="L253" s="205"/>
      <c r="M253" s="205"/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205"/>
      <c r="Z253" s="205"/>
      <c r="AA253" s="205"/>
      <c r="AB253" s="205"/>
      <c r="AC253" s="205"/>
      <c r="AD253" s="205"/>
      <c r="AE253" s="205"/>
      <c r="AF253" s="205"/>
      <c r="AG253" s="205"/>
      <c r="AH253" s="205"/>
      <c r="AI253" s="205"/>
      <c r="AJ253" s="205"/>
      <c r="AK253" s="205"/>
      <c r="AL253" s="205"/>
      <c r="AM253" s="205"/>
      <c r="AN253" s="205"/>
      <c r="AO253" s="205"/>
      <c r="AP253" s="205"/>
      <c r="AQ253" s="205"/>
      <c r="AR253" s="205"/>
      <c r="AS253" s="205"/>
      <c r="AT253" s="205"/>
      <c r="AU253" s="205"/>
      <c r="AV253" s="205"/>
      <c r="AW253" s="205"/>
      <c r="AX253" s="205"/>
      <c r="AY253" s="205"/>
      <c r="AZ253" s="205"/>
      <c r="BA253" s="205"/>
      <c r="BB253" s="205"/>
      <c r="BC253" s="205"/>
      <c r="BD253" s="205"/>
      <c r="BE253" s="205"/>
      <c r="BF253" s="205"/>
      <c r="BG253" s="205"/>
      <c r="BH253" s="205"/>
      <c r="BI253" s="205"/>
      <c r="BJ253" s="205"/>
      <c r="BK253" s="205"/>
      <c r="BL253" s="205"/>
      <c r="BM253" s="56"/>
    </row>
    <row r="254" spans="1:65">
      <c r="A254" s="29"/>
      <c r="B254" s="3" t="s">
        <v>86</v>
      </c>
      <c r="C254" s="28"/>
      <c r="D254" s="13">
        <v>1.4770100189483373E-2</v>
      </c>
      <c r="E254" s="13">
        <v>2.9046754007776489E-2</v>
      </c>
      <c r="F254" s="13">
        <v>3.4077660659360499E-2</v>
      </c>
      <c r="G254" s="13">
        <v>1.5040712024106487E-2</v>
      </c>
      <c r="H254" s="13">
        <v>1.1793237771001785E-2</v>
      </c>
      <c r="I254" s="13">
        <v>2.4343472855861917E-2</v>
      </c>
      <c r="J254" s="13">
        <v>2.9473601052335999E-2</v>
      </c>
      <c r="K254" s="15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55"/>
    </row>
    <row r="255" spans="1:65">
      <c r="A255" s="29"/>
      <c r="B255" s="3" t="s">
        <v>259</v>
      </c>
      <c r="C255" s="28"/>
      <c r="D255" s="13">
        <v>4.4430024709352089E-3</v>
      </c>
      <c r="E255" s="13">
        <v>2.8775348767351216E-2</v>
      </c>
      <c r="F255" s="13">
        <v>8.8675280672090961E-2</v>
      </c>
      <c r="G255" s="13">
        <v>9.3427244342079163E-3</v>
      </c>
      <c r="H255" s="13">
        <v>-3.1324967860956732E-2</v>
      </c>
      <c r="I255" s="13">
        <v>-0.24478413088343087</v>
      </c>
      <c r="J255" s="13">
        <v>-1.1236107811537943E-2</v>
      </c>
      <c r="K255" s="15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55"/>
    </row>
    <row r="256" spans="1:65">
      <c r="A256" s="29"/>
      <c r="B256" s="45" t="s">
        <v>260</v>
      </c>
      <c r="C256" s="46"/>
      <c r="D256" s="44">
        <v>0</v>
      </c>
      <c r="E256" s="44">
        <v>0.67</v>
      </c>
      <c r="F256" s="44">
        <v>2.33</v>
      </c>
      <c r="G256" s="44">
        <v>0.14000000000000001</v>
      </c>
      <c r="H256" s="44">
        <v>0.99</v>
      </c>
      <c r="I256" s="44">
        <v>6.91</v>
      </c>
      <c r="J256" s="44">
        <v>0.43</v>
      </c>
      <c r="K256" s="15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55"/>
    </row>
    <row r="257" spans="1:65">
      <c r="B257" s="30"/>
      <c r="C257" s="20"/>
      <c r="D257" s="20"/>
      <c r="E257" s="20"/>
      <c r="F257" s="20"/>
      <c r="G257" s="20"/>
      <c r="H257" s="20"/>
      <c r="I257" s="20"/>
      <c r="J257" s="20"/>
      <c r="BM257" s="55"/>
    </row>
    <row r="258" spans="1:65" ht="15">
      <c r="B258" s="8" t="s">
        <v>475</v>
      </c>
      <c r="BM258" s="27" t="s">
        <v>66</v>
      </c>
    </row>
    <row r="259" spans="1:65" ht="15">
      <c r="A259" s="24" t="s">
        <v>36</v>
      </c>
      <c r="B259" s="18" t="s">
        <v>110</v>
      </c>
      <c r="C259" s="15" t="s">
        <v>111</v>
      </c>
      <c r="D259" s="16" t="s">
        <v>227</v>
      </c>
      <c r="E259" s="17" t="s">
        <v>227</v>
      </c>
      <c r="F259" s="17" t="s">
        <v>227</v>
      </c>
      <c r="G259" s="17" t="s">
        <v>227</v>
      </c>
      <c r="H259" s="17" t="s">
        <v>227</v>
      </c>
      <c r="I259" s="17" t="s">
        <v>227</v>
      </c>
      <c r="J259" s="17" t="s">
        <v>227</v>
      </c>
      <c r="K259" s="15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7">
        <v>1</v>
      </c>
    </row>
    <row r="260" spans="1:65">
      <c r="A260" s="29"/>
      <c r="B260" s="19" t="s">
        <v>228</v>
      </c>
      <c r="C260" s="9" t="s">
        <v>228</v>
      </c>
      <c r="D260" s="151" t="s">
        <v>230</v>
      </c>
      <c r="E260" s="152" t="s">
        <v>231</v>
      </c>
      <c r="F260" s="152" t="s">
        <v>232</v>
      </c>
      <c r="G260" s="152" t="s">
        <v>238</v>
      </c>
      <c r="H260" s="152" t="s">
        <v>239</v>
      </c>
      <c r="I260" s="152" t="s">
        <v>243</v>
      </c>
      <c r="J260" s="152" t="s">
        <v>250</v>
      </c>
      <c r="K260" s="15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7" t="s">
        <v>3</v>
      </c>
    </row>
    <row r="261" spans="1:65">
      <c r="A261" s="29"/>
      <c r="B261" s="19"/>
      <c r="C261" s="9"/>
      <c r="D261" s="10" t="s">
        <v>288</v>
      </c>
      <c r="E261" s="11" t="s">
        <v>288</v>
      </c>
      <c r="F261" s="11" t="s">
        <v>288</v>
      </c>
      <c r="G261" s="11" t="s">
        <v>289</v>
      </c>
      <c r="H261" s="11" t="s">
        <v>288</v>
      </c>
      <c r="I261" s="11" t="s">
        <v>289</v>
      </c>
      <c r="J261" s="11" t="s">
        <v>288</v>
      </c>
      <c r="K261" s="15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7">
        <v>2</v>
      </c>
    </row>
    <row r="262" spans="1:65">
      <c r="A262" s="29"/>
      <c r="B262" s="19"/>
      <c r="C262" s="9"/>
      <c r="D262" s="25"/>
      <c r="E262" s="25"/>
      <c r="F262" s="25"/>
      <c r="G262" s="25"/>
      <c r="H262" s="25"/>
      <c r="I262" s="25"/>
      <c r="J262" s="25"/>
      <c r="K262" s="15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7">
        <v>3</v>
      </c>
    </row>
    <row r="263" spans="1:65">
      <c r="A263" s="29"/>
      <c r="B263" s="18">
        <v>1</v>
      </c>
      <c r="C263" s="14">
        <v>1</v>
      </c>
      <c r="D263" s="21">
        <v>1.55</v>
      </c>
      <c r="E263" s="21">
        <v>1.63020307044431</v>
      </c>
      <c r="F263" s="21">
        <v>1.4678259793753099</v>
      </c>
      <c r="G263" s="147">
        <v>1.6</v>
      </c>
      <c r="H263" s="21">
        <v>1.52</v>
      </c>
      <c r="I263" s="147">
        <v>2.8652337000000001</v>
      </c>
      <c r="J263" s="21">
        <v>1.41</v>
      </c>
      <c r="K263" s="15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27">
        <v>1</v>
      </c>
    </row>
    <row r="264" spans="1:65">
      <c r="A264" s="29"/>
      <c r="B264" s="19">
        <v>1</v>
      </c>
      <c r="C264" s="9">
        <v>2</v>
      </c>
      <c r="D264" s="11">
        <v>1.51</v>
      </c>
      <c r="E264" s="11">
        <v>1.6902438710863801</v>
      </c>
      <c r="F264" s="11">
        <v>1.5969441340616499</v>
      </c>
      <c r="G264" s="148">
        <v>1.7</v>
      </c>
      <c r="H264" s="11">
        <v>1.52</v>
      </c>
      <c r="I264" s="148">
        <v>2.9918922999999986</v>
      </c>
      <c r="J264" s="11">
        <v>1.45</v>
      </c>
      <c r="K264" s="15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27">
        <v>5</v>
      </c>
    </row>
    <row r="265" spans="1:65">
      <c r="A265" s="29"/>
      <c r="B265" s="19">
        <v>1</v>
      </c>
      <c r="C265" s="9">
        <v>3</v>
      </c>
      <c r="D265" s="11">
        <v>1.58</v>
      </c>
      <c r="E265" s="11">
        <v>1.5519417043688499</v>
      </c>
      <c r="F265" s="11">
        <v>1.5256408505248999</v>
      </c>
      <c r="G265" s="148">
        <v>1.5</v>
      </c>
      <c r="H265" s="11">
        <v>1.53</v>
      </c>
      <c r="I265" s="148">
        <v>2.9996217999999999</v>
      </c>
      <c r="J265" s="11">
        <v>1.4</v>
      </c>
      <c r="K265" s="15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27">
        <v>16</v>
      </c>
    </row>
    <row r="266" spans="1:65">
      <c r="A266" s="29"/>
      <c r="B266" s="19">
        <v>1</v>
      </c>
      <c r="C266" s="9">
        <v>4</v>
      </c>
      <c r="D266" s="11">
        <v>1.52</v>
      </c>
      <c r="E266" s="149">
        <v>1.91488141166989</v>
      </c>
      <c r="F266" s="11">
        <v>1.3776444323203401</v>
      </c>
      <c r="G266" s="148">
        <v>1.6</v>
      </c>
      <c r="H266" s="11">
        <v>1.52</v>
      </c>
      <c r="I266" s="148">
        <v>2.9902139000000001</v>
      </c>
      <c r="J266" s="11">
        <v>1.42</v>
      </c>
      <c r="K266" s="15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27">
        <v>1.5225973372963306</v>
      </c>
    </row>
    <row r="267" spans="1:65">
      <c r="A267" s="29"/>
      <c r="B267" s="19">
        <v>1</v>
      </c>
      <c r="C267" s="9">
        <v>5</v>
      </c>
      <c r="D267" s="11">
        <v>1.59</v>
      </c>
      <c r="E267" s="11">
        <v>1.61306988463912</v>
      </c>
      <c r="F267" s="11">
        <v>1.4354352705834299</v>
      </c>
      <c r="G267" s="148">
        <v>1.6</v>
      </c>
      <c r="H267" s="11">
        <v>1.55</v>
      </c>
      <c r="I267" s="148">
        <v>3.0537429000000014</v>
      </c>
      <c r="J267" s="11">
        <v>1.4</v>
      </c>
      <c r="K267" s="15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27">
        <v>29</v>
      </c>
    </row>
    <row r="268" spans="1:65">
      <c r="A268" s="29"/>
      <c r="B268" s="19">
        <v>1</v>
      </c>
      <c r="C268" s="9">
        <v>6</v>
      </c>
      <c r="D268" s="11">
        <v>1.56</v>
      </c>
      <c r="E268" s="11">
        <v>1.60608004571019</v>
      </c>
      <c r="F268" s="11">
        <v>1.5145831605256701</v>
      </c>
      <c r="G268" s="148">
        <v>1.7</v>
      </c>
      <c r="H268" s="11">
        <v>1.53</v>
      </c>
      <c r="I268" s="148">
        <v>3.0175910000000012</v>
      </c>
      <c r="J268" s="11">
        <v>1.49</v>
      </c>
      <c r="K268" s="15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5"/>
    </row>
    <row r="269" spans="1:65">
      <c r="A269" s="29"/>
      <c r="B269" s="20" t="s">
        <v>256</v>
      </c>
      <c r="C269" s="12"/>
      <c r="D269" s="22">
        <v>1.5516666666666667</v>
      </c>
      <c r="E269" s="22">
        <v>1.6677366646531233</v>
      </c>
      <c r="F269" s="22">
        <v>1.48634563789855</v>
      </c>
      <c r="G269" s="22">
        <v>1.6166666666666665</v>
      </c>
      <c r="H269" s="22">
        <v>1.5283333333333333</v>
      </c>
      <c r="I269" s="22">
        <v>2.9863826000000002</v>
      </c>
      <c r="J269" s="22">
        <v>1.4283333333333335</v>
      </c>
      <c r="K269" s="15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5"/>
    </row>
    <row r="270" spans="1:65">
      <c r="A270" s="29"/>
      <c r="B270" s="3" t="s">
        <v>257</v>
      </c>
      <c r="C270" s="28"/>
      <c r="D270" s="11">
        <v>1.5550000000000002</v>
      </c>
      <c r="E270" s="11">
        <v>1.6216364775417151</v>
      </c>
      <c r="F270" s="11">
        <v>1.4912045699504901</v>
      </c>
      <c r="G270" s="11">
        <v>1.6</v>
      </c>
      <c r="H270" s="11">
        <v>1.5249999999999999</v>
      </c>
      <c r="I270" s="11">
        <v>2.995757049999999</v>
      </c>
      <c r="J270" s="11">
        <v>1.415</v>
      </c>
      <c r="K270" s="15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55"/>
    </row>
    <row r="271" spans="1:65">
      <c r="A271" s="29"/>
      <c r="B271" s="3" t="s">
        <v>258</v>
      </c>
      <c r="C271" s="28"/>
      <c r="D271" s="23">
        <v>3.1885210782848346E-2</v>
      </c>
      <c r="E271" s="23">
        <v>0.12899173565577965</v>
      </c>
      <c r="F271" s="23">
        <v>7.6582366272060998E-2</v>
      </c>
      <c r="G271" s="23">
        <v>7.527726527090807E-2</v>
      </c>
      <c r="H271" s="23">
        <v>1.1690451944500132E-2</v>
      </c>
      <c r="I271" s="23">
        <v>6.3888562807876997E-2</v>
      </c>
      <c r="J271" s="23">
        <v>3.5449494589721145E-2</v>
      </c>
      <c r="K271" s="204"/>
      <c r="L271" s="205"/>
      <c r="M271" s="205"/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5"/>
      <c r="AB271" s="205"/>
      <c r="AC271" s="205"/>
      <c r="AD271" s="205"/>
      <c r="AE271" s="205"/>
      <c r="AF271" s="205"/>
      <c r="AG271" s="205"/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205"/>
      <c r="BH271" s="205"/>
      <c r="BI271" s="205"/>
      <c r="BJ271" s="205"/>
      <c r="BK271" s="205"/>
      <c r="BL271" s="205"/>
      <c r="BM271" s="56"/>
    </row>
    <row r="272" spans="1:65">
      <c r="A272" s="29"/>
      <c r="B272" s="3" t="s">
        <v>86</v>
      </c>
      <c r="C272" s="28"/>
      <c r="D272" s="13">
        <v>2.0549008023317945E-2</v>
      </c>
      <c r="E272" s="13">
        <v>7.734538574925974E-2</v>
      </c>
      <c r="F272" s="13">
        <v>5.1523928431839013E-2</v>
      </c>
      <c r="G272" s="13">
        <v>4.6563256868602937E-2</v>
      </c>
      <c r="H272" s="13">
        <v>7.6491506725191701E-3</v>
      </c>
      <c r="I272" s="13">
        <v>2.139329461934214E-2</v>
      </c>
      <c r="J272" s="13">
        <v>2.4818782676584231E-2</v>
      </c>
      <c r="K272" s="15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55"/>
    </row>
    <row r="273" spans="1:65">
      <c r="A273" s="29"/>
      <c r="B273" s="3" t="s">
        <v>259</v>
      </c>
      <c r="C273" s="28"/>
      <c r="D273" s="13">
        <v>1.9091934983910042E-2</v>
      </c>
      <c r="E273" s="13">
        <v>9.5323513184724096E-2</v>
      </c>
      <c r="F273" s="13">
        <v>-2.3809117821099401E-2</v>
      </c>
      <c r="G273" s="13">
        <v>6.1782144934900751E-2</v>
      </c>
      <c r="H273" s="13">
        <v>3.7672442322722599E-3</v>
      </c>
      <c r="I273" s="13">
        <v>0.96137384904593803</v>
      </c>
      <c r="J273" s="13">
        <v>-6.1910001846175122E-2</v>
      </c>
      <c r="K273" s="15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55"/>
    </row>
    <row r="274" spans="1:65">
      <c r="A274" s="29"/>
      <c r="B274" s="45" t="s">
        <v>260</v>
      </c>
      <c r="C274" s="46"/>
      <c r="D274" s="44">
        <v>0.1</v>
      </c>
      <c r="E274" s="44">
        <v>1.04</v>
      </c>
      <c r="F274" s="44">
        <v>0.44</v>
      </c>
      <c r="G274" s="44" t="s">
        <v>261</v>
      </c>
      <c r="H274" s="44">
        <v>0.1</v>
      </c>
      <c r="I274" s="44">
        <v>11.8</v>
      </c>
      <c r="J274" s="44">
        <v>0.91</v>
      </c>
      <c r="K274" s="15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55"/>
    </row>
    <row r="275" spans="1:65">
      <c r="B275" s="30" t="s">
        <v>297</v>
      </c>
      <c r="C275" s="20"/>
      <c r="D275" s="20"/>
      <c r="E275" s="20"/>
      <c r="F275" s="20"/>
      <c r="G275" s="20"/>
      <c r="H275" s="20"/>
      <c r="I275" s="20"/>
      <c r="J275" s="20"/>
      <c r="BM275" s="55"/>
    </row>
    <row r="276" spans="1:65">
      <c r="BM276" s="55"/>
    </row>
    <row r="277" spans="1:65" ht="15">
      <c r="B277" s="8" t="s">
        <v>476</v>
      </c>
      <c r="BM277" s="27" t="s">
        <v>66</v>
      </c>
    </row>
    <row r="278" spans="1:65" ht="15">
      <c r="A278" s="24" t="s">
        <v>39</v>
      </c>
      <c r="B278" s="18" t="s">
        <v>110</v>
      </c>
      <c r="C278" s="15" t="s">
        <v>111</v>
      </c>
      <c r="D278" s="16" t="s">
        <v>227</v>
      </c>
      <c r="E278" s="17" t="s">
        <v>227</v>
      </c>
      <c r="F278" s="17" t="s">
        <v>227</v>
      </c>
      <c r="G278" s="17" t="s">
        <v>227</v>
      </c>
      <c r="H278" s="17" t="s">
        <v>227</v>
      </c>
      <c r="I278" s="17" t="s">
        <v>227</v>
      </c>
      <c r="J278" s="17" t="s">
        <v>227</v>
      </c>
      <c r="K278" s="15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27">
        <v>1</v>
      </c>
    </row>
    <row r="279" spans="1:65">
      <c r="A279" s="29"/>
      <c r="B279" s="19" t="s">
        <v>228</v>
      </c>
      <c r="C279" s="9" t="s">
        <v>228</v>
      </c>
      <c r="D279" s="151" t="s">
        <v>230</v>
      </c>
      <c r="E279" s="152" t="s">
        <v>231</v>
      </c>
      <c r="F279" s="152" t="s">
        <v>232</v>
      </c>
      <c r="G279" s="152" t="s">
        <v>238</v>
      </c>
      <c r="H279" s="152" t="s">
        <v>239</v>
      </c>
      <c r="I279" s="152" t="s">
        <v>243</v>
      </c>
      <c r="J279" s="152" t="s">
        <v>250</v>
      </c>
      <c r="K279" s="15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27" t="s">
        <v>3</v>
      </c>
    </row>
    <row r="280" spans="1:65">
      <c r="A280" s="29"/>
      <c r="B280" s="19"/>
      <c r="C280" s="9"/>
      <c r="D280" s="10" t="s">
        <v>288</v>
      </c>
      <c r="E280" s="11" t="s">
        <v>288</v>
      </c>
      <c r="F280" s="11" t="s">
        <v>288</v>
      </c>
      <c r="G280" s="11" t="s">
        <v>289</v>
      </c>
      <c r="H280" s="11" t="s">
        <v>288</v>
      </c>
      <c r="I280" s="11" t="s">
        <v>289</v>
      </c>
      <c r="J280" s="11" t="s">
        <v>288</v>
      </c>
      <c r="K280" s="15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27">
        <v>2</v>
      </c>
    </row>
    <row r="281" spans="1:65">
      <c r="A281" s="29"/>
      <c r="B281" s="19"/>
      <c r="C281" s="9"/>
      <c r="D281" s="25"/>
      <c r="E281" s="25"/>
      <c r="F281" s="25"/>
      <c r="G281" s="25"/>
      <c r="H281" s="25"/>
      <c r="I281" s="25"/>
      <c r="J281" s="25"/>
      <c r="K281" s="15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27">
        <v>3</v>
      </c>
    </row>
    <row r="282" spans="1:65">
      <c r="A282" s="29"/>
      <c r="B282" s="18">
        <v>1</v>
      </c>
      <c r="C282" s="14">
        <v>1</v>
      </c>
      <c r="D282" s="21">
        <v>1.56</v>
      </c>
      <c r="E282" s="147">
        <v>0.44451823238082699</v>
      </c>
      <c r="F282" s="21">
        <v>1.4821671542447601</v>
      </c>
      <c r="G282" s="21">
        <v>1.37</v>
      </c>
      <c r="H282" s="21">
        <v>1.51</v>
      </c>
      <c r="I282" s="21">
        <v>1.2547138200000001</v>
      </c>
      <c r="J282" s="21">
        <v>1.57</v>
      </c>
      <c r="K282" s="15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27">
        <v>1</v>
      </c>
    </row>
    <row r="283" spans="1:65">
      <c r="A283" s="29"/>
      <c r="B283" s="19">
        <v>1</v>
      </c>
      <c r="C283" s="9">
        <v>2</v>
      </c>
      <c r="D283" s="11">
        <v>1.49</v>
      </c>
      <c r="E283" s="148">
        <v>0.43122607215145098</v>
      </c>
      <c r="F283" s="11">
        <v>1.5075022887790399</v>
      </c>
      <c r="G283" s="11">
        <v>1.38</v>
      </c>
      <c r="H283" s="11">
        <v>1.5</v>
      </c>
      <c r="I283" s="11">
        <v>1.3091039400000002</v>
      </c>
      <c r="J283" s="11">
        <v>1.53</v>
      </c>
      <c r="K283" s="15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27">
        <v>6</v>
      </c>
    </row>
    <row r="284" spans="1:65">
      <c r="A284" s="29"/>
      <c r="B284" s="19">
        <v>1</v>
      </c>
      <c r="C284" s="9">
        <v>3</v>
      </c>
      <c r="D284" s="11">
        <v>1.48</v>
      </c>
      <c r="E284" s="148">
        <v>0.46297122054037898</v>
      </c>
      <c r="F284" s="11">
        <v>1.5072997180441601</v>
      </c>
      <c r="G284" s="11">
        <v>1.36</v>
      </c>
      <c r="H284" s="11">
        <v>1.55</v>
      </c>
      <c r="I284" s="11">
        <v>1.2720221400000002</v>
      </c>
      <c r="J284" s="11">
        <v>1.54</v>
      </c>
      <c r="K284" s="15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27">
        <v>16</v>
      </c>
    </row>
    <row r="285" spans="1:65">
      <c r="A285" s="29"/>
      <c r="B285" s="19">
        <v>1</v>
      </c>
      <c r="C285" s="9">
        <v>4</v>
      </c>
      <c r="D285" s="11">
        <v>1.5</v>
      </c>
      <c r="E285" s="148">
        <v>0.49210337072566401</v>
      </c>
      <c r="F285" s="11">
        <v>1.41727712754779</v>
      </c>
      <c r="G285" s="11">
        <v>1.3</v>
      </c>
      <c r="H285" s="11">
        <v>1.5</v>
      </c>
      <c r="I285" s="11">
        <v>1.2820358000000001</v>
      </c>
      <c r="J285" s="11">
        <v>1.61</v>
      </c>
      <c r="K285" s="15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27">
        <v>1.453646896667103</v>
      </c>
    </row>
    <row r="286" spans="1:65">
      <c r="A286" s="29"/>
      <c r="B286" s="19">
        <v>1</v>
      </c>
      <c r="C286" s="9">
        <v>5</v>
      </c>
      <c r="D286" s="11">
        <v>1.54</v>
      </c>
      <c r="E286" s="148">
        <v>0.45337046794658298</v>
      </c>
      <c r="F286" s="11">
        <v>1.4408871037169899</v>
      </c>
      <c r="G286" s="11">
        <v>1.31</v>
      </c>
      <c r="H286" s="11">
        <v>1.53</v>
      </c>
      <c r="I286" s="11">
        <v>1.2898180200000002</v>
      </c>
      <c r="J286" s="11">
        <v>1.57</v>
      </c>
      <c r="K286" s="15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27">
        <v>30</v>
      </c>
    </row>
    <row r="287" spans="1:65">
      <c r="A287" s="29"/>
      <c r="B287" s="19">
        <v>1</v>
      </c>
      <c r="C287" s="9">
        <v>6</v>
      </c>
      <c r="D287" s="11">
        <v>1.56</v>
      </c>
      <c r="E287" s="148">
        <v>0.472556877611228</v>
      </c>
      <c r="F287" s="11">
        <v>1.5481173276829701</v>
      </c>
      <c r="G287" s="11">
        <v>1.35</v>
      </c>
      <c r="H287" s="11">
        <v>1.52</v>
      </c>
      <c r="I287" s="11">
        <v>1.3003438400000003</v>
      </c>
      <c r="J287" s="11">
        <v>1.59</v>
      </c>
      <c r="K287" s="15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5"/>
    </row>
    <row r="288" spans="1:65">
      <c r="A288" s="29"/>
      <c r="B288" s="20" t="s">
        <v>256</v>
      </c>
      <c r="C288" s="12"/>
      <c r="D288" s="22">
        <v>1.5216666666666665</v>
      </c>
      <c r="E288" s="22">
        <v>0.45945770689268867</v>
      </c>
      <c r="F288" s="22">
        <v>1.4838751200026181</v>
      </c>
      <c r="G288" s="22">
        <v>1.345</v>
      </c>
      <c r="H288" s="22">
        <v>1.5183333333333333</v>
      </c>
      <c r="I288" s="22">
        <v>1.2846729266666668</v>
      </c>
      <c r="J288" s="22">
        <v>1.5683333333333336</v>
      </c>
      <c r="K288" s="15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55"/>
    </row>
    <row r="289" spans="1:65">
      <c r="A289" s="29"/>
      <c r="B289" s="3" t="s">
        <v>257</v>
      </c>
      <c r="C289" s="28"/>
      <c r="D289" s="11">
        <v>1.52</v>
      </c>
      <c r="E289" s="11">
        <v>0.45817084424348098</v>
      </c>
      <c r="F289" s="11">
        <v>1.4947334361444602</v>
      </c>
      <c r="G289" s="11">
        <v>1.355</v>
      </c>
      <c r="H289" s="11">
        <v>1.5150000000000001</v>
      </c>
      <c r="I289" s="11">
        <v>1.2859269100000001</v>
      </c>
      <c r="J289" s="11">
        <v>1.57</v>
      </c>
      <c r="K289" s="15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55"/>
    </row>
    <row r="290" spans="1:65">
      <c r="A290" s="29"/>
      <c r="B290" s="3" t="s">
        <v>258</v>
      </c>
      <c r="C290" s="28"/>
      <c r="D290" s="23">
        <v>3.6009258068817093E-2</v>
      </c>
      <c r="E290" s="23">
        <v>2.1479944113529662E-2</v>
      </c>
      <c r="F290" s="23">
        <v>4.8000407155897325E-2</v>
      </c>
      <c r="G290" s="23">
        <v>3.2710854467592233E-2</v>
      </c>
      <c r="H290" s="23">
        <v>1.9407902170679534E-2</v>
      </c>
      <c r="I290" s="23">
        <v>1.966453068450575E-2</v>
      </c>
      <c r="J290" s="23">
        <v>2.99443929086343E-2</v>
      </c>
      <c r="K290" s="204"/>
      <c r="L290" s="205"/>
      <c r="M290" s="205"/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5"/>
      <c r="AD290" s="205"/>
      <c r="AE290" s="205"/>
      <c r="AF290" s="205"/>
      <c r="AG290" s="205"/>
      <c r="AH290" s="205"/>
      <c r="AI290" s="205"/>
      <c r="AJ290" s="205"/>
      <c r="AK290" s="205"/>
      <c r="AL290" s="205"/>
      <c r="AM290" s="205"/>
      <c r="AN290" s="205"/>
      <c r="AO290" s="205"/>
      <c r="AP290" s="205"/>
      <c r="AQ290" s="205"/>
      <c r="AR290" s="205"/>
      <c r="AS290" s="205"/>
      <c r="AT290" s="205"/>
      <c r="AU290" s="205"/>
      <c r="AV290" s="205"/>
      <c r="AW290" s="205"/>
      <c r="AX290" s="205"/>
      <c r="AY290" s="205"/>
      <c r="AZ290" s="205"/>
      <c r="BA290" s="205"/>
      <c r="BB290" s="205"/>
      <c r="BC290" s="205"/>
      <c r="BD290" s="205"/>
      <c r="BE290" s="205"/>
      <c r="BF290" s="205"/>
      <c r="BG290" s="205"/>
      <c r="BH290" s="205"/>
      <c r="BI290" s="205"/>
      <c r="BJ290" s="205"/>
      <c r="BK290" s="205"/>
      <c r="BL290" s="205"/>
      <c r="BM290" s="56"/>
    </row>
    <row r="291" spans="1:65">
      <c r="A291" s="29"/>
      <c r="B291" s="3" t="s">
        <v>86</v>
      </c>
      <c r="C291" s="28"/>
      <c r="D291" s="13">
        <v>2.3664353604918135E-2</v>
      </c>
      <c r="E291" s="13">
        <v>4.6750644926164091E-2</v>
      </c>
      <c r="F291" s="13">
        <v>3.2348009956398915E-2</v>
      </c>
      <c r="G291" s="13">
        <v>2.4320337894120619E-2</v>
      </c>
      <c r="H291" s="13">
        <v>1.2782372450502438E-2</v>
      </c>
      <c r="I291" s="13">
        <v>1.5307032845729217E-2</v>
      </c>
      <c r="J291" s="13">
        <v>1.9093130441212091E-2</v>
      </c>
      <c r="K291" s="15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55"/>
    </row>
    <row r="292" spans="1:65">
      <c r="A292" s="29"/>
      <c r="B292" s="3" t="s">
        <v>259</v>
      </c>
      <c r="C292" s="28"/>
      <c r="D292" s="13">
        <v>4.6792498340221478E-2</v>
      </c>
      <c r="E292" s="13">
        <v>-0.68392757006799554</v>
      </c>
      <c r="F292" s="13">
        <v>2.0794749677395474E-2</v>
      </c>
      <c r="G292" s="13">
        <v>-7.4740913296211575E-2</v>
      </c>
      <c r="H292" s="13">
        <v>4.4499415101798334E-2</v>
      </c>
      <c r="I292" s="13">
        <v>-0.11624141350135087</v>
      </c>
      <c r="J292" s="13">
        <v>7.8895663678147487E-2</v>
      </c>
      <c r="K292" s="15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55"/>
    </row>
    <row r="293" spans="1:65">
      <c r="A293" s="29"/>
      <c r="B293" s="45" t="s">
        <v>260</v>
      </c>
      <c r="C293" s="46"/>
      <c r="D293" s="44">
        <v>0.3</v>
      </c>
      <c r="E293" s="44">
        <v>8.18</v>
      </c>
      <c r="F293" s="44">
        <v>0</v>
      </c>
      <c r="G293" s="44">
        <v>1.1100000000000001</v>
      </c>
      <c r="H293" s="44">
        <v>0.28000000000000003</v>
      </c>
      <c r="I293" s="44">
        <v>1.59</v>
      </c>
      <c r="J293" s="44">
        <v>0.67</v>
      </c>
      <c r="K293" s="15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55"/>
    </row>
    <row r="294" spans="1:65">
      <c r="B294" s="30"/>
      <c r="C294" s="20"/>
      <c r="D294" s="20"/>
      <c r="E294" s="20"/>
      <c r="F294" s="20"/>
      <c r="G294" s="20"/>
      <c r="H294" s="20"/>
      <c r="I294" s="20"/>
      <c r="J294" s="20"/>
      <c r="BM294" s="55"/>
    </row>
    <row r="295" spans="1:65" ht="15">
      <c r="B295" s="8" t="s">
        <v>477</v>
      </c>
      <c r="BM295" s="27" t="s">
        <v>66</v>
      </c>
    </row>
    <row r="296" spans="1:65" ht="15">
      <c r="A296" s="24" t="s">
        <v>52</v>
      </c>
      <c r="B296" s="18" t="s">
        <v>110</v>
      </c>
      <c r="C296" s="15" t="s">
        <v>111</v>
      </c>
      <c r="D296" s="16" t="s">
        <v>227</v>
      </c>
      <c r="E296" s="17" t="s">
        <v>227</v>
      </c>
      <c r="F296" s="17" t="s">
        <v>227</v>
      </c>
      <c r="G296" s="17" t="s">
        <v>227</v>
      </c>
      <c r="H296" s="17" t="s">
        <v>227</v>
      </c>
      <c r="I296" s="17" t="s">
        <v>227</v>
      </c>
      <c r="J296" s="17" t="s">
        <v>227</v>
      </c>
      <c r="K296" s="17" t="s">
        <v>227</v>
      </c>
      <c r="L296" s="17" t="s">
        <v>227</v>
      </c>
      <c r="M296" s="17" t="s">
        <v>227</v>
      </c>
      <c r="N296" s="17" t="s">
        <v>227</v>
      </c>
      <c r="O296" s="17" t="s">
        <v>227</v>
      </c>
      <c r="P296" s="17" t="s">
        <v>227</v>
      </c>
      <c r="Q296" s="17" t="s">
        <v>227</v>
      </c>
      <c r="R296" s="17" t="s">
        <v>227</v>
      </c>
      <c r="S296" s="17" t="s">
        <v>227</v>
      </c>
      <c r="T296" s="17" t="s">
        <v>227</v>
      </c>
      <c r="U296" s="17" t="s">
        <v>227</v>
      </c>
      <c r="V296" s="15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7">
        <v>1</v>
      </c>
    </row>
    <row r="297" spans="1:65">
      <c r="A297" s="29"/>
      <c r="B297" s="19" t="s">
        <v>228</v>
      </c>
      <c r="C297" s="9" t="s">
        <v>228</v>
      </c>
      <c r="D297" s="151" t="s">
        <v>230</v>
      </c>
      <c r="E297" s="152" t="s">
        <v>231</v>
      </c>
      <c r="F297" s="152" t="s">
        <v>232</v>
      </c>
      <c r="G297" s="152" t="s">
        <v>235</v>
      </c>
      <c r="H297" s="152" t="s">
        <v>236</v>
      </c>
      <c r="I297" s="152" t="s">
        <v>238</v>
      </c>
      <c r="J297" s="152" t="s">
        <v>239</v>
      </c>
      <c r="K297" s="152" t="s">
        <v>240</v>
      </c>
      <c r="L297" s="152" t="s">
        <v>241</v>
      </c>
      <c r="M297" s="152" t="s">
        <v>242</v>
      </c>
      <c r="N297" s="152" t="s">
        <v>243</v>
      </c>
      <c r="O297" s="152" t="s">
        <v>244</v>
      </c>
      <c r="P297" s="152" t="s">
        <v>245</v>
      </c>
      <c r="Q297" s="152" t="s">
        <v>246</v>
      </c>
      <c r="R297" s="152" t="s">
        <v>247</v>
      </c>
      <c r="S297" s="152" t="s">
        <v>248</v>
      </c>
      <c r="T297" s="152" t="s">
        <v>249</v>
      </c>
      <c r="U297" s="152" t="s">
        <v>250</v>
      </c>
      <c r="V297" s="15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7" t="s">
        <v>1</v>
      </c>
    </row>
    <row r="298" spans="1:65">
      <c r="A298" s="29"/>
      <c r="B298" s="19"/>
      <c r="C298" s="9"/>
      <c r="D298" s="10" t="s">
        <v>114</v>
      </c>
      <c r="E298" s="11" t="s">
        <v>114</v>
      </c>
      <c r="F298" s="11" t="s">
        <v>288</v>
      </c>
      <c r="G298" s="11" t="s">
        <v>114</v>
      </c>
      <c r="H298" s="11" t="s">
        <v>114</v>
      </c>
      <c r="I298" s="11" t="s">
        <v>289</v>
      </c>
      <c r="J298" s="11" t="s">
        <v>289</v>
      </c>
      <c r="K298" s="11" t="s">
        <v>114</v>
      </c>
      <c r="L298" s="11" t="s">
        <v>289</v>
      </c>
      <c r="M298" s="11" t="s">
        <v>288</v>
      </c>
      <c r="N298" s="11" t="s">
        <v>289</v>
      </c>
      <c r="O298" s="11" t="s">
        <v>289</v>
      </c>
      <c r="P298" s="11" t="s">
        <v>114</v>
      </c>
      <c r="Q298" s="11" t="s">
        <v>289</v>
      </c>
      <c r="R298" s="11" t="s">
        <v>289</v>
      </c>
      <c r="S298" s="11" t="s">
        <v>289</v>
      </c>
      <c r="T298" s="11" t="s">
        <v>289</v>
      </c>
      <c r="U298" s="11" t="s">
        <v>114</v>
      </c>
      <c r="V298" s="15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7">
        <v>2</v>
      </c>
    </row>
    <row r="299" spans="1:65">
      <c r="A299" s="29"/>
      <c r="B299" s="19"/>
      <c r="C299" s="9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15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27">
        <v>3</v>
      </c>
    </row>
    <row r="300" spans="1:65">
      <c r="A300" s="29"/>
      <c r="B300" s="18">
        <v>1</v>
      </c>
      <c r="C300" s="14">
        <v>1</v>
      </c>
      <c r="D300" s="21">
        <v>3.8699999999999997</v>
      </c>
      <c r="E300" s="21">
        <v>4.0839119999999998</v>
      </c>
      <c r="F300" s="21">
        <v>4.0304366178910724</v>
      </c>
      <c r="G300" s="147">
        <v>3.12747332</v>
      </c>
      <c r="H300" s="21">
        <v>3.83</v>
      </c>
      <c r="I300" s="147">
        <v>3.4300000000000006</v>
      </c>
      <c r="J300" s="21">
        <v>3.91</v>
      </c>
      <c r="K300" s="21">
        <v>3.8599999999999994</v>
      </c>
      <c r="L300" s="21">
        <v>3.9699999999999998</v>
      </c>
      <c r="M300" s="21">
        <v>3.56</v>
      </c>
      <c r="N300" s="21">
        <v>3.7824897822949981</v>
      </c>
      <c r="O300" s="21">
        <v>3.84</v>
      </c>
      <c r="P300" s="21">
        <v>3.8446660504274033</v>
      </c>
      <c r="Q300" s="21">
        <v>3.82</v>
      </c>
      <c r="R300" s="21">
        <v>3.85</v>
      </c>
      <c r="S300" s="21">
        <v>3.7599999999999993</v>
      </c>
      <c r="T300" s="21">
        <v>3.71</v>
      </c>
      <c r="U300" s="21">
        <v>3.7800000000000002</v>
      </c>
      <c r="V300" s="15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27">
        <v>1</v>
      </c>
    </row>
    <row r="301" spans="1:65">
      <c r="A301" s="29"/>
      <c r="B301" s="19">
        <v>1</v>
      </c>
      <c r="C301" s="9">
        <v>2</v>
      </c>
      <c r="D301" s="11">
        <v>3.94</v>
      </c>
      <c r="E301" s="11">
        <v>4.0313160000000003</v>
      </c>
      <c r="F301" s="11">
        <v>3.9788516498996778</v>
      </c>
      <c r="G301" s="148">
        <v>3.12268473</v>
      </c>
      <c r="H301" s="11">
        <v>3.8900000000000006</v>
      </c>
      <c r="I301" s="148">
        <v>3.61</v>
      </c>
      <c r="J301" s="11">
        <v>3.9699999999999998</v>
      </c>
      <c r="K301" s="11">
        <v>3.88</v>
      </c>
      <c r="L301" s="11">
        <v>3.8699999999999997</v>
      </c>
      <c r="M301" s="11">
        <v>3.6900000000000004</v>
      </c>
      <c r="N301" s="11">
        <v>3.8720647132850008</v>
      </c>
      <c r="O301" s="11">
        <v>3.9</v>
      </c>
      <c r="P301" s="11">
        <v>3.8549528073768347</v>
      </c>
      <c r="Q301" s="11">
        <v>3.85</v>
      </c>
      <c r="R301" s="11">
        <v>3.84</v>
      </c>
      <c r="S301" s="11">
        <v>3.7800000000000002</v>
      </c>
      <c r="T301" s="11">
        <v>3.71</v>
      </c>
      <c r="U301" s="149">
        <v>3.6000000000000005</v>
      </c>
      <c r="V301" s="15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27" t="e">
        <v>#N/A</v>
      </c>
    </row>
    <row r="302" spans="1:65">
      <c r="A302" s="29"/>
      <c r="B302" s="19">
        <v>1</v>
      </c>
      <c r="C302" s="9">
        <v>3</v>
      </c>
      <c r="D302" s="11">
        <v>4.0599999999999996</v>
      </c>
      <c r="E302" s="11">
        <v>4.0509719999999998</v>
      </c>
      <c r="F302" s="11">
        <v>3.9452884102097263</v>
      </c>
      <c r="G302" s="148">
        <v>3.1228646599999998</v>
      </c>
      <c r="H302" s="11">
        <v>3.83</v>
      </c>
      <c r="I302" s="148">
        <v>3.5000000000000004</v>
      </c>
      <c r="J302" s="11">
        <v>3.9699999999999998</v>
      </c>
      <c r="K302" s="11">
        <v>3.85</v>
      </c>
      <c r="L302" s="11">
        <v>3.95</v>
      </c>
      <c r="M302" s="11">
        <v>3.63</v>
      </c>
      <c r="N302" s="11">
        <v>3.830076898315999</v>
      </c>
      <c r="O302" s="11">
        <v>3.93</v>
      </c>
      <c r="P302" s="11">
        <v>3.8534695023363903</v>
      </c>
      <c r="Q302" s="11">
        <v>3.8900000000000006</v>
      </c>
      <c r="R302" s="11">
        <v>3.8599999999999994</v>
      </c>
      <c r="S302" s="11">
        <v>3.85</v>
      </c>
      <c r="T302" s="11">
        <v>3.7699999999999996</v>
      </c>
      <c r="U302" s="11">
        <v>3.73</v>
      </c>
      <c r="V302" s="15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27">
        <v>16</v>
      </c>
    </row>
    <row r="303" spans="1:65">
      <c r="A303" s="29"/>
      <c r="B303" s="19">
        <v>1</v>
      </c>
      <c r="C303" s="9">
        <v>4</v>
      </c>
      <c r="D303" s="11">
        <v>3.88</v>
      </c>
      <c r="E303" s="11">
        <v>4.0125320000000002</v>
      </c>
      <c r="F303" s="11">
        <v>4.037159844294492</v>
      </c>
      <c r="G303" s="148">
        <v>3.0600093400000001</v>
      </c>
      <c r="H303" s="11">
        <v>3.8599999999999994</v>
      </c>
      <c r="I303" s="148">
        <v>3.46</v>
      </c>
      <c r="J303" s="11">
        <v>3.9599999999999995</v>
      </c>
      <c r="K303" s="11">
        <v>3.85</v>
      </c>
      <c r="L303" s="11">
        <v>3.95</v>
      </c>
      <c r="M303" s="11">
        <v>3.6900000000000004</v>
      </c>
      <c r="N303" s="11">
        <v>3.8290748002480002</v>
      </c>
      <c r="O303" s="11">
        <v>3.9900000000000007</v>
      </c>
      <c r="P303" s="11">
        <v>3.8451650866805109</v>
      </c>
      <c r="Q303" s="11">
        <v>3.85</v>
      </c>
      <c r="R303" s="11">
        <v>3.8</v>
      </c>
      <c r="S303" s="11">
        <v>3.81</v>
      </c>
      <c r="T303" s="11">
        <v>3.7699999999999996</v>
      </c>
      <c r="U303" s="11">
        <v>3.6900000000000004</v>
      </c>
      <c r="V303" s="15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27">
        <v>3.8602799936900745</v>
      </c>
    </row>
    <row r="304" spans="1:65">
      <c r="A304" s="29"/>
      <c r="B304" s="19">
        <v>1</v>
      </c>
      <c r="C304" s="9">
        <v>5</v>
      </c>
      <c r="D304" s="11">
        <v>3.9900000000000007</v>
      </c>
      <c r="E304" s="11">
        <v>4.0439520000000009</v>
      </c>
      <c r="F304" s="11">
        <v>3.9674504261659918</v>
      </c>
      <c r="G304" s="148">
        <v>3.0896934700000003</v>
      </c>
      <c r="H304" s="11">
        <v>3.8599999999999994</v>
      </c>
      <c r="I304" s="148">
        <v>3.4799999999999995</v>
      </c>
      <c r="J304" s="11">
        <v>3.9800000000000004</v>
      </c>
      <c r="K304" s="11">
        <v>3.91</v>
      </c>
      <c r="L304" s="11">
        <v>3.8599999999999994</v>
      </c>
      <c r="M304" s="11">
        <v>3.71</v>
      </c>
      <c r="N304" s="11">
        <v>3.8536647953910008</v>
      </c>
      <c r="O304" s="11">
        <v>3.8699999999999997</v>
      </c>
      <c r="P304" s="11">
        <v>3.8730210579696891</v>
      </c>
      <c r="Q304" s="11">
        <v>3.7599999999999993</v>
      </c>
      <c r="R304" s="11">
        <v>3.8699999999999997</v>
      </c>
      <c r="S304" s="11">
        <v>3.8599999999999994</v>
      </c>
      <c r="T304" s="11">
        <v>3.7599999999999993</v>
      </c>
      <c r="U304" s="11">
        <v>3.7599999999999993</v>
      </c>
      <c r="V304" s="15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27">
        <v>31</v>
      </c>
    </row>
    <row r="305" spans="1:65">
      <c r="A305" s="29"/>
      <c r="B305" s="19">
        <v>1</v>
      </c>
      <c r="C305" s="9">
        <v>6</v>
      </c>
      <c r="D305" s="11">
        <v>3.9</v>
      </c>
      <c r="E305" s="11">
        <v>4.038120000000001</v>
      </c>
      <c r="F305" s="11">
        <v>3.8721708668254853</v>
      </c>
      <c r="G305" s="148">
        <v>3.1078942599999997</v>
      </c>
      <c r="H305" s="11">
        <v>3.82</v>
      </c>
      <c r="I305" s="148">
        <v>3.52</v>
      </c>
      <c r="J305" s="11">
        <v>3.91</v>
      </c>
      <c r="K305" s="11">
        <v>3.83</v>
      </c>
      <c r="L305" s="11">
        <v>3.85</v>
      </c>
      <c r="M305" s="11">
        <v>3.66</v>
      </c>
      <c r="N305" s="11">
        <v>3.8422660247769982</v>
      </c>
      <c r="O305" s="11">
        <v>3.94</v>
      </c>
      <c r="P305" s="11">
        <v>3.869806059857944</v>
      </c>
      <c r="Q305" s="11">
        <v>3.81</v>
      </c>
      <c r="R305" s="11">
        <v>3.81</v>
      </c>
      <c r="S305" s="11">
        <v>3.8699999999999997</v>
      </c>
      <c r="T305" s="11">
        <v>3.75</v>
      </c>
      <c r="U305" s="11">
        <v>3.7599999999999993</v>
      </c>
      <c r="V305" s="15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5"/>
    </row>
    <row r="306" spans="1:65">
      <c r="A306" s="29"/>
      <c r="B306" s="20" t="s">
        <v>256</v>
      </c>
      <c r="C306" s="12"/>
      <c r="D306" s="22">
        <v>3.94</v>
      </c>
      <c r="E306" s="22">
        <v>4.0434673333333331</v>
      </c>
      <c r="F306" s="22">
        <v>3.9718929692144083</v>
      </c>
      <c r="G306" s="22">
        <v>3.1051032966666665</v>
      </c>
      <c r="H306" s="22">
        <v>3.8483333333333332</v>
      </c>
      <c r="I306" s="22">
        <v>3.5</v>
      </c>
      <c r="J306" s="22">
        <v>3.9499999999999997</v>
      </c>
      <c r="K306" s="22">
        <v>3.8633333333333333</v>
      </c>
      <c r="L306" s="22">
        <v>3.9083333333333332</v>
      </c>
      <c r="M306" s="22">
        <v>3.6566666666666667</v>
      </c>
      <c r="N306" s="22">
        <v>3.8349395023853323</v>
      </c>
      <c r="O306" s="22">
        <v>3.9116666666666671</v>
      </c>
      <c r="P306" s="22">
        <v>3.8568467607747952</v>
      </c>
      <c r="Q306" s="22">
        <v>3.8299999999999996</v>
      </c>
      <c r="R306" s="22">
        <v>3.8383333333333329</v>
      </c>
      <c r="S306" s="22">
        <v>3.8216666666666668</v>
      </c>
      <c r="T306" s="22">
        <v>3.7449999999999997</v>
      </c>
      <c r="U306" s="22">
        <v>3.7199999999999993</v>
      </c>
      <c r="V306" s="15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55"/>
    </row>
    <row r="307" spans="1:65">
      <c r="A307" s="29"/>
      <c r="B307" s="3" t="s">
        <v>257</v>
      </c>
      <c r="C307" s="28"/>
      <c r="D307" s="11">
        <v>3.92</v>
      </c>
      <c r="E307" s="11">
        <v>4.041036000000001</v>
      </c>
      <c r="F307" s="11">
        <v>3.9731510380328348</v>
      </c>
      <c r="G307" s="11">
        <v>3.1152894949999999</v>
      </c>
      <c r="H307" s="11">
        <v>3.8449999999999998</v>
      </c>
      <c r="I307" s="11">
        <v>3.49</v>
      </c>
      <c r="J307" s="11">
        <v>3.9649999999999999</v>
      </c>
      <c r="K307" s="11">
        <v>3.8549999999999995</v>
      </c>
      <c r="L307" s="11">
        <v>3.91</v>
      </c>
      <c r="M307" s="11">
        <v>3.6750000000000003</v>
      </c>
      <c r="N307" s="11">
        <v>3.8361714615464986</v>
      </c>
      <c r="O307" s="11">
        <v>3.915</v>
      </c>
      <c r="P307" s="11">
        <v>3.8542111548566123</v>
      </c>
      <c r="Q307" s="11">
        <v>3.835</v>
      </c>
      <c r="R307" s="11">
        <v>3.8449999999999998</v>
      </c>
      <c r="S307" s="11">
        <v>3.83</v>
      </c>
      <c r="T307" s="11">
        <v>3.7549999999999999</v>
      </c>
      <c r="U307" s="11">
        <v>3.7449999999999997</v>
      </c>
      <c r="V307" s="15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55"/>
    </row>
    <row r="308" spans="1:65">
      <c r="A308" s="29"/>
      <c r="B308" s="3" t="s">
        <v>258</v>
      </c>
      <c r="C308" s="28"/>
      <c r="D308" s="23">
        <v>7.3484692283495398E-2</v>
      </c>
      <c r="E308" s="23">
        <v>2.377212531236229E-2</v>
      </c>
      <c r="F308" s="23">
        <v>6.0675503250344716E-2</v>
      </c>
      <c r="G308" s="23">
        <v>2.6091025014463906E-2</v>
      </c>
      <c r="H308" s="23">
        <v>2.6394443859772302E-2</v>
      </c>
      <c r="I308" s="23">
        <v>6.2289646009589604E-2</v>
      </c>
      <c r="J308" s="23">
        <v>3.1622776601683708E-2</v>
      </c>
      <c r="K308" s="23">
        <v>2.8047578623950187E-2</v>
      </c>
      <c r="L308" s="23">
        <v>5.3820689949745912E-2</v>
      </c>
      <c r="M308" s="23">
        <v>5.5015149428740764E-2</v>
      </c>
      <c r="N308" s="23">
        <v>3.0303823520795907E-2</v>
      </c>
      <c r="O308" s="23">
        <v>5.3447793842839736E-2</v>
      </c>
      <c r="P308" s="23">
        <v>1.2077876226562437E-2</v>
      </c>
      <c r="Q308" s="23">
        <v>4.4271887242357692E-2</v>
      </c>
      <c r="R308" s="23">
        <v>2.7868739954771186E-2</v>
      </c>
      <c r="S308" s="23">
        <v>4.5350486950711609E-2</v>
      </c>
      <c r="T308" s="23">
        <v>2.8106938645110185E-2</v>
      </c>
      <c r="U308" s="23">
        <v>6.6633324995830398E-2</v>
      </c>
      <c r="V308" s="204"/>
      <c r="W308" s="205"/>
      <c r="X308" s="205"/>
      <c r="Y308" s="205"/>
      <c r="Z308" s="205"/>
      <c r="AA308" s="205"/>
      <c r="AB308" s="205"/>
      <c r="AC308" s="205"/>
      <c r="AD308" s="205"/>
      <c r="AE308" s="205"/>
      <c r="AF308" s="205"/>
      <c r="AG308" s="205"/>
      <c r="AH308" s="205"/>
      <c r="AI308" s="205"/>
      <c r="AJ308" s="205"/>
      <c r="AK308" s="205"/>
      <c r="AL308" s="205"/>
      <c r="AM308" s="205"/>
      <c r="AN308" s="205"/>
      <c r="AO308" s="205"/>
      <c r="AP308" s="205"/>
      <c r="AQ308" s="205"/>
      <c r="AR308" s="205"/>
      <c r="AS308" s="205"/>
      <c r="AT308" s="205"/>
      <c r="AU308" s="205"/>
      <c r="AV308" s="205"/>
      <c r="AW308" s="205"/>
      <c r="AX308" s="205"/>
      <c r="AY308" s="205"/>
      <c r="AZ308" s="205"/>
      <c r="BA308" s="205"/>
      <c r="BB308" s="205"/>
      <c r="BC308" s="205"/>
      <c r="BD308" s="205"/>
      <c r="BE308" s="205"/>
      <c r="BF308" s="205"/>
      <c r="BG308" s="205"/>
      <c r="BH308" s="205"/>
      <c r="BI308" s="205"/>
      <c r="BJ308" s="205"/>
      <c r="BK308" s="205"/>
      <c r="BL308" s="205"/>
      <c r="BM308" s="56"/>
    </row>
    <row r="309" spans="1:65">
      <c r="A309" s="29"/>
      <c r="B309" s="3" t="s">
        <v>86</v>
      </c>
      <c r="C309" s="28"/>
      <c r="D309" s="13">
        <v>1.8650937127790711E-2</v>
      </c>
      <c r="E309" s="13">
        <v>5.8791436538613373E-3</v>
      </c>
      <c r="F309" s="13">
        <v>1.5276218095661723E-2</v>
      </c>
      <c r="G309" s="13">
        <v>8.4026270695962569E-3</v>
      </c>
      <c r="H309" s="13">
        <v>6.8586688245402261E-3</v>
      </c>
      <c r="I309" s="13">
        <v>1.7797041717025602E-2</v>
      </c>
      <c r="J309" s="13">
        <v>8.005766228274357E-3</v>
      </c>
      <c r="K309" s="13">
        <v>7.2599426981751992E-3</v>
      </c>
      <c r="L309" s="13">
        <v>1.3770752225947782E-2</v>
      </c>
      <c r="M309" s="13">
        <v>1.5045163927641048E-2</v>
      </c>
      <c r="N309" s="13">
        <v>7.9020343090019877E-3</v>
      </c>
      <c r="O309" s="13">
        <v>1.3663688242737042E-2</v>
      </c>
      <c r="P309" s="13">
        <v>3.1315416389880455E-3</v>
      </c>
      <c r="Q309" s="13">
        <v>1.155923948886624E-2</v>
      </c>
      <c r="R309" s="13">
        <v>7.2606356807914515E-3</v>
      </c>
      <c r="S309" s="13">
        <v>1.1866677789109012E-2</v>
      </c>
      <c r="T309" s="13">
        <v>7.5051905594419729E-3</v>
      </c>
      <c r="U309" s="13">
        <v>1.7912184138664088E-2</v>
      </c>
      <c r="V309" s="15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55"/>
    </row>
    <row r="310" spans="1:65">
      <c r="A310" s="29"/>
      <c r="B310" s="3" t="s">
        <v>259</v>
      </c>
      <c r="C310" s="28"/>
      <c r="D310" s="13">
        <v>2.0651353383752902E-2</v>
      </c>
      <c r="E310" s="13">
        <v>4.745441779940629E-2</v>
      </c>
      <c r="F310" s="13">
        <v>2.891318135129417E-2</v>
      </c>
      <c r="G310" s="13">
        <v>-0.19562744108142482</v>
      </c>
      <c r="H310" s="13">
        <v>-3.0947652440416196E-3</v>
      </c>
      <c r="I310" s="13">
        <v>-9.3330016029661067E-2</v>
      </c>
      <c r="J310" s="13">
        <v>2.3241839052239532E-2</v>
      </c>
      <c r="K310" s="13">
        <v>7.9096325868843742E-4</v>
      </c>
      <c r="L310" s="13">
        <v>1.2448148766878386E-2</v>
      </c>
      <c r="M310" s="13">
        <v>-5.2745740556703002E-2</v>
      </c>
      <c r="N310" s="13">
        <v>-6.5644179557345916E-3</v>
      </c>
      <c r="O310" s="13">
        <v>1.3311643989707411E-2</v>
      </c>
      <c r="P310" s="13">
        <v>-8.8937406636080407E-4</v>
      </c>
      <c r="Q310" s="13">
        <v>-7.8439889696005904E-3</v>
      </c>
      <c r="R310" s="13">
        <v>-5.6852509125283612E-3</v>
      </c>
      <c r="S310" s="13">
        <v>-1.0002727026672709E-2</v>
      </c>
      <c r="T310" s="13">
        <v>-2.9863117151737395E-2</v>
      </c>
      <c r="U310" s="13">
        <v>-3.6339331322954194E-2</v>
      </c>
      <c r="V310" s="15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55"/>
    </row>
    <row r="311" spans="1:65">
      <c r="A311" s="29"/>
      <c r="B311" s="45" t="s">
        <v>260</v>
      </c>
      <c r="C311" s="46"/>
      <c r="D311" s="44">
        <v>0.79</v>
      </c>
      <c r="E311" s="44">
        <v>1.64</v>
      </c>
      <c r="F311" s="44">
        <v>1.05</v>
      </c>
      <c r="G311" s="44">
        <v>6.03</v>
      </c>
      <c r="H311" s="44">
        <v>0.04</v>
      </c>
      <c r="I311" s="44">
        <v>2.81</v>
      </c>
      <c r="J311" s="44">
        <v>0.87</v>
      </c>
      <c r="K311" s="44">
        <v>0.16</v>
      </c>
      <c r="L311" s="44">
        <v>0.53</v>
      </c>
      <c r="M311" s="44">
        <v>1.53</v>
      </c>
      <c r="N311" s="44">
        <v>7.0000000000000007E-2</v>
      </c>
      <c r="O311" s="44">
        <v>0.56000000000000005</v>
      </c>
      <c r="P311" s="44">
        <v>0.11</v>
      </c>
      <c r="Q311" s="44">
        <v>0.11</v>
      </c>
      <c r="R311" s="44">
        <v>0.04</v>
      </c>
      <c r="S311" s="44">
        <v>0.18</v>
      </c>
      <c r="T311" s="44">
        <v>0.8</v>
      </c>
      <c r="U311" s="44">
        <v>1.01</v>
      </c>
      <c r="V311" s="15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55"/>
    </row>
    <row r="312" spans="1:65">
      <c r="B312" s="3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BM312" s="55"/>
    </row>
    <row r="313" spans="1:65" ht="15">
      <c r="B313" s="8" t="s">
        <v>478</v>
      </c>
      <c r="BM313" s="27" t="s">
        <v>66</v>
      </c>
    </row>
    <row r="314" spans="1:65" ht="15">
      <c r="A314" s="24" t="s">
        <v>42</v>
      </c>
      <c r="B314" s="18" t="s">
        <v>110</v>
      </c>
      <c r="C314" s="15" t="s">
        <v>111</v>
      </c>
      <c r="D314" s="16" t="s">
        <v>227</v>
      </c>
      <c r="E314" s="17" t="s">
        <v>227</v>
      </c>
      <c r="F314" s="17" t="s">
        <v>227</v>
      </c>
      <c r="G314" s="17" t="s">
        <v>227</v>
      </c>
      <c r="H314" s="17" t="s">
        <v>227</v>
      </c>
      <c r="I314" s="17" t="s">
        <v>227</v>
      </c>
      <c r="J314" s="17" t="s">
        <v>227</v>
      </c>
      <c r="K314" s="17" t="s">
        <v>227</v>
      </c>
      <c r="L314" s="17" t="s">
        <v>227</v>
      </c>
      <c r="M314" s="17" t="s">
        <v>227</v>
      </c>
      <c r="N314" s="17" t="s">
        <v>227</v>
      </c>
      <c r="O314" s="17" t="s">
        <v>227</v>
      </c>
      <c r="P314" s="17" t="s">
        <v>227</v>
      </c>
      <c r="Q314" s="17" t="s">
        <v>227</v>
      </c>
      <c r="R314" s="17" t="s">
        <v>227</v>
      </c>
      <c r="S314" s="17" t="s">
        <v>227</v>
      </c>
      <c r="T314" s="15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27">
        <v>1</v>
      </c>
    </row>
    <row r="315" spans="1:65">
      <c r="A315" s="29"/>
      <c r="B315" s="19" t="s">
        <v>228</v>
      </c>
      <c r="C315" s="9" t="s">
        <v>228</v>
      </c>
      <c r="D315" s="151" t="s">
        <v>230</v>
      </c>
      <c r="E315" s="152" t="s">
        <v>231</v>
      </c>
      <c r="F315" s="152" t="s">
        <v>232</v>
      </c>
      <c r="G315" s="152" t="s">
        <v>236</v>
      </c>
      <c r="H315" s="152" t="s">
        <v>238</v>
      </c>
      <c r="I315" s="152" t="s">
        <v>239</v>
      </c>
      <c r="J315" s="152" t="s">
        <v>240</v>
      </c>
      <c r="K315" s="152" t="s">
        <v>241</v>
      </c>
      <c r="L315" s="152" t="s">
        <v>243</v>
      </c>
      <c r="M315" s="152" t="s">
        <v>244</v>
      </c>
      <c r="N315" s="152" t="s">
        <v>245</v>
      </c>
      <c r="O315" s="152" t="s">
        <v>246</v>
      </c>
      <c r="P315" s="152" t="s">
        <v>247</v>
      </c>
      <c r="Q315" s="152" t="s">
        <v>248</v>
      </c>
      <c r="R315" s="152" t="s">
        <v>249</v>
      </c>
      <c r="S315" s="152" t="s">
        <v>250</v>
      </c>
      <c r="T315" s="15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27" t="s">
        <v>3</v>
      </c>
    </row>
    <row r="316" spans="1:65">
      <c r="A316" s="29"/>
      <c r="B316" s="19"/>
      <c r="C316" s="9"/>
      <c r="D316" s="10" t="s">
        <v>288</v>
      </c>
      <c r="E316" s="11" t="s">
        <v>114</v>
      </c>
      <c r="F316" s="11" t="s">
        <v>288</v>
      </c>
      <c r="G316" s="11" t="s">
        <v>288</v>
      </c>
      <c r="H316" s="11" t="s">
        <v>289</v>
      </c>
      <c r="I316" s="11" t="s">
        <v>288</v>
      </c>
      <c r="J316" s="11" t="s">
        <v>114</v>
      </c>
      <c r="K316" s="11" t="s">
        <v>289</v>
      </c>
      <c r="L316" s="11" t="s">
        <v>289</v>
      </c>
      <c r="M316" s="11" t="s">
        <v>289</v>
      </c>
      <c r="N316" s="11" t="s">
        <v>114</v>
      </c>
      <c r="O316" s="11" t="s">
        <v>289</v>
      </c>
      <c r="P316" s="11" t="s">
        <v>289</v>
      </c>
      <c r="Q316" s="11" t="s">
        <v>289</v>
      </c>
      <c r="R316" s="11" t="s">
        <v>289</v>
      </c>
      <c r="S316" s="11" t="s">
        <v>288</v>
      </c>
      <c r="T316" s="15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27">
        <v>1</v>
      </c>
    </row>
    <row r="317" spans="1:65">
      <c r="A317" s="29"/>
      <c r="B317" s="19"/>
      <c r="C317" s="9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15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27">
        <v>2</v>
      </c>
    </row>
    <row r="318" spans="1:65">
      <c r="A318" s="29"/>
      <c r="B318" s="18">
        <v>1</v>
      </c>
      <c r="C318" s="14">
        <v>1</v>
      </c>
      <c r="D318" s="212">
        <v>15.21</v>
      </c>
      <c r="E318" s="212">
        <v>12.89</v>
      </c>
      <c r="F318" s="212">
        <v>14.610999069479201</v>
      </c>
      <c r="G318" s="212">
        <v>15.8</v>
      </c>
      <c r="H318" s="213">
        <v>7.7000000000000011</v>
      </c>
      <c r="I318" s="212">
        <v>16.190000000000001</v>
      </c>
      <c r="J318" s="212">
        <v>16.375233333333334</v>
      </c>
      <c r="K318" s="212">
        <v>15.2</v>
      </c>
      <c r="L318" s="212">
        <v>12.068500499999994</v>
      </c>
      <c r="M318" s="212">
        <v>13.15</v>
      </c>
      <c r="N318" s="212">
        <v>14.862402152724215</v>
      </c>
      <c r="O318" s="212">
        <v>15.12</v>
      </c>
      <c r="P318" s="212">
        <v>13.85</v>
      </c>
      <c r="Q318" s="212">
        <v>14.35</v>
      </c>
      <c r="R318" s="212">
        <v>14.35</v>
      </c>
      <c r="S318" s="212">
        <v>16.440000000000001</v>
      </c>
      <c r="T318" s="215"/>
      <c r="U318" s="216"/>
      <c r="V318" s="216"/>
      <c r="W318" s="216"/>
      <c r="X318" s="216"/>
      <c r="Y318" s="216"/>
      <c r="Z318" s="216"/>
      <c r="AA318" s="216"/>
      <c r="AB318" s="216"/>
      <c r="AC318" s="216"/>
      <c r="AD318" s="216"/>
      <c r="AE318" s="216"/>
      <c r="AF318" s="216"/>
      <c r="AG318" s="216"/>
      <c r="AH318" s="216"/>
      <c r="AI318" s="216"/>
      <c r="AJ318" s="216"/>
      <c r="AK318" s="216"/>
      <c r="AL318" s="216"/>
      <c r="AM318" s="216"/>
      <c r="AN318" s="216"/>
      <c r="AO318" s="216"/>
      <c r="AP318" s="216"/>
      <c r="AQ318" s="216"/>
      <c r="AR318" s="216"/>
      <c r="AS318" s="216"/>
      <c r="AT318" s="216"/>
      <c r="AU318" s="216"/>
      <c r="AV318" s="216"/>
      <c r="AW318" s="216"/>
      <c r="AX318" s="216"/>
      <c r="AY318" s="216"/>
      <c r="AZ318" s="216"/>
      <c r="BA318" s="216"/>
      <c r="BB318" s="216"/>
      <c r="BC318" s="216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7">
        <v>1</v>
      </c>
    </row>
    <row r="319" spans="1:65">
      <c r="A319" s="29"/>
      <c r="B319" s="19">
        <v>1</v>
      </c>
      <c r="C319" s="9">
        <v>2</v>
      </c>
      <c r="D319" s="220">
        <v>14.42</v>
      </c>
      <c r="E319" s="218">
        <v>12.58</v>
      </c>
      <c r="F319" s="218">
        <v>14.6006526777654</v>
      </c>
      <c r="G319" s="218">
        <v>15.8</v>
      </c>
      <c r="H319" s="219">
        <v>8.5</v>
      </c>
      <c r="I319" s="218">
        <v>16.37</v>
      </c>
      <c r="J319" s="218">
        <v>16.572266666666668</v>
      </c>
      <c r="K319" s="218">
        <v>14.75</v>
      </c>
      <c r="L319" s="218">
        <v>12.323568899999996</v>
      </c>
      <c r="M319" s="218">
        <v>13.1</v>
      </c>
      <c r="N319" s="218">
        <v>14.348219980831455</v>
      </c>
      <c r="O319" s="218">
        <v>15.31</v>
      </c>
      <c r="P319" s="218">
        <v>13.45</v>
      </c>
      <c r="Q319" s="218">
        <v>14.55</v>
      </c>
      <c r="R319" s="218">
        <v>14.3</v>
      </c>
      <c r="S319" s="218">
        <v>16</v>
      </c>
      <c r="T319" s="215"/>
      <c r="U319" s="216"/>
      <c r="V319" s="216"/>
      <c r="W319" s="216"/>
      <c r="X319" s="216"/>
      <c r="Y319" s="216"/>
      <c r="Z319" s="216"/>
      <c r="AA319" s="216"/>
      <c r="AB319" s="216"/>
      <c r="AC319" s="216"/>
      <c r="AD319" s="216"/>
      <c r="AE319" s="216"/>
      <c r="AF319" s="216"/>
      <c r="AG319" s="216"/>
      <c r="AH319" s="216"/>
      <c r="AI319" s="216"/>
      <c r="AJ319" s="216"/>
      <c r="AK319" s="216"/>
      <c r="AL319" s="216"/>
      <c r="AM319" s="216"/>
      <c r="AN319" s="216"/>
      <c r="AO319" s="216"/>
      <c r="AP319" s="216"/>
      <c r="AQ319" s="216"/>
      <c r="AR319" s="216"/>
      <c r="AS319" s="216"/>
      <c r="AT319" s="216"/>
      <c r="AU319" s="216"/>
      <c r="AV319" s="216"/>
      <c r="AW319" s="216"/>
      <c r="AX319" s="216"/>
      <c r="AY319" s="216"/>
      <c r="AZ319" s="216"/>
      <c r="BA319" s="216"/>
      <c r="BB319" s="216"/>
      <c r="BC319" s="216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7">
        <v>34</v>
      </c>
    </row>
    <row r="320" spans="1:65">
      <c r="A320" s="29"/>
      <c r="B320" s="19">
        <v>1</v>
      </c>
      <c r="C320" s="9">
        <v>3</v>
      </c>
      <c r="D320" s="218">
        <v>15.14</v>
      </c>
      <c r="E320" s="218">
        <v>12.37</v>
      </c>
      <c r="F320" s="218">
        <v>14.776812244955101</v>
      </c>
      <c r="G320" s="218">
        <v>15.400000000000002</v>
      </c>
      <c r="H320" s="219">
        <v>8.5</v>
      </c>
      <c r="I320" s="218">
        <v>16.260000000000002</v>
      </c>
      <c r="J320" s="218">
        <v>16.309800000000003</v>
      </c>
      <c r="K320" s="218">
        <v>14.65</v>
      </c>
      <c r="L320" s="218">
        <v>12.398422919999996</v>
      </c>
      <c r="M320" s="218">
        <v>13.75</v>
      </c>
      <c r="N320" s="218">
        <v>14.476618486527096</v>
      </c>
      <c r="O320" s="218">
        <v>15.45</v>
      </c>
      <c r="P320" s="218">
        <v>13.65</v>
      </c>
      <c r="Q320" s="218">
        <v>14.8</v>
      </c>
      <c r="R320" s="218">
        <v>13.95</v>
      </c>
      <c r="S320" s="218">
        <v>16.170000000000002</v>
      </c>
      <c r="T320" s="215"/>
      <c r="U320" s="216"/>
      <c r="V320" s="216"/>
      <c r="W320" s="216"/>
      <c r="X320" s="216"/>
      <c r="Y320" s="216"/>
      <c r="Z320" s="216"/>
      <c r="AA320" s="216"/>
      <c r="AB320" s="216"/>
      <c r="AC320" s="216"/>
      <c r="AD320" s="216"/>
      <c r="AE320" s="216"/>
      <c r="AF320" s="216"/>
      <c r="AG320" s="216"/>
      <c r="AH320" s="216"/>
      <c r="AI320" s="216"/>
      <c r="AJ320" s="216"/>
      <c r="AK320" s="216"/>
      <c r="AL320" s="216"/>
      <c r="AM320" s="216"/>
      <c r="AN320" s="216"/>
      <c r="AO320" s="216"/>
      <c r="AP320" s="216"/>
      <c r="AQ320" s="216"/>
      <c r="AR320" s="216"/>
      <c r="AS320" s="216"/>
      <c r="AT320" s="216"/>
      <c r="AU320" s="216"/>
      <c r="AV320" s="216"/>
      <c r="AW320" s="216"/>
      <c r="AX320" s="216"/>
      <c r="AY320" s="216"/>
      <c r="AZ320" s="216"/>
      <c r="BA320" s="216"/>
      <c r="BB320" s="216"/>
      <c r="BC320" s="216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7">
        <v>16</v>
      </c>
    </row>
    <row r="321" spans="1:65">
      <c r="A321" s="29"/>
      <c r="B321" s="19">
        <v>1</v>
      </c>
      <c r="C321" s="9">
        <v>4</v>
      </c>
      <c r="D321" s="218">
        <v>14.91</v>
      </c>
      <c r="E321" s="218">
        <v>12.79</v>
      </c>
      <c r="F321" s="218">
        <v>14.876695524959199</v>
      </c>
      <c r="G321" s="218">
        <v>15.9</v>
      </c>
      <c r="H321" s="219">
        <v>7.8</v>
      </c>
      <c r="I321" s="218">
        <v>15.73</v>
      </c>
      <c r="J321" s="218">
        <v>16.117166666666666</v>
      </c>
      <c r="K321" s="218">
        <v>14.8</v>
      </c>
      <c r="L321" s="218">
        <v>12.277363260000001</v>
      </c>
      <c r="M321" s="218">
        <v>14</v>
      </c>
      <c r="N321" s="218">
        <v>14.312192958444486</v>
      </c>
      <c r="O321" s="218">
        <v>15.19</v>
      </c>
      <c r="P321" s="218">
        <v>13.3</v>
      </c>
      <c r="Q321" s="218">
        <v>14.6</v>
      </c>
      <c r="R321" s="218">
        <v>14.35</v>
      </c>
      <c r="S321" s="218">
        <v>16.45</v>
      </c>
      <c r="T321" s="215"/>
      <c r="U321" s="216"/>
      <c r="V321" s="216"/>
      <c r="W321" s="216"/>
      <c r="X321" s="216"/>
      <c r="Y321" s="216"/>
      <c r="Z321" s="216"/>
      <c r="AA321" s="216"/>
      <c r="AB321" s="216"/>
      <c r="AC321" s="216"/>
      <c r="AD321" s="216"/>
      <c r="AE321" s="216"/>
      <c r="AF321" s="216"/>
      <c r="AG321" s="216"/>
      <c r="AH321" s="216"/>
      <c r="AI321" s="216"/>
      <c r="AJ321" s="216"/>
      <c r="AK321" s="216"/>
      <c r="AL321" s="216"/>
      <c r="AM321" s="216"/>
      <c r="AN321" s="216"/>
      <c r="AO321" s="216"/>
      <c r="AP321" s="216"/>
      <c r="AQ321" s="216"/>
      <c r="AR321" s="216"/>
      <c r="AS321" s="216"/>
      <c r="AT321" s="216"/>
      <c r="AU321" s="216"/>
      <c r="AV321" s="216"/>
      <c r="AW321" s="216"/>
      <c r="AX321" s="216"/>
      <c r="AY321" s="216"/>
      <c r="AZ321" s="216"/>
      <c r="BA321" s="216"/>
      <c r="BB321" s="216"/>
      <c r="BC321" s="216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7">
        <v>14.687294028143208</v>
      </c>
    </row>
    <row r="322" spans="1:65">
      <c r="A322" s="29"/>
      <c r="B322" s="19">
        <v>1</v>
      </c>
      <c r="C322" s="9">
        <v>5</v>
      </c>
      <c r="D322" s="218">
        <v>15.33</v>
      </c>
      <c r="E322" s="218">
        <v>12.79</v>
      </c>
      <c r="F322" s="218">
        <v>14.616027426201201</v>
      </c>
      <c r="G322" s="218">
        <v>15.6</v>
      </c>
      <c r="H322" s="219">
        <v>8.3000000000000007</v>
      </c>
      <c r="I322" s="218">
        <v>15.79</v>
      </c>
      <c r="J322" s="218">
        <v>16.349700000000002</v>
      </c>
      <c r="K322" s="218">
        <v>14.4</v>
      </c>
      <c r="L322" s="218">
        <v>12.540647919999994</v>
      </c>
      <c r="M322" s="218">
        <v>13.4</v>
      </c>
      <c r="N322" s="218">
        <v>14.675324855396228</v>
      </c>
      <c r="O322" s="218">
        <v>14.99</v>
      </c>
      <c r="P322" s="218">
        <v>13.85</v>
      </c>
      <c r="Q322" s="218">
        <v>14.25</v>
      </c>
      <c r="R322" s="218">
        <v>14.05</v>
      </c>
      <c r="S322" s="218">
        <v>16.940000000000001</v>
      </c>
      <c r="T322" s="215"/>
      <c r="U322" s="216"/>
      <c r="V322" s="216"/>
      <c r="W322" s="216"/>
      <c r="X322" s="216"/>
      <c r="Y322" s="216"/>
      <c r="Z322" s="216"/>
      <c r="AA322" s="216"/>
      <c r="AB322" s="216"/>
      <c r="AC322" s="216"/>
      <c r="AD322" s="216"/>
      <c r="AE322" s="216"/>
      <c r="AF322" s="216"/>
      <c r="AG322" s="216"/>
      <c r="AH322" s="216"/>
      <c r="AI322" s="216"/>
      <c r="AJ322" s="216"/>
      <c r="AK322" s="216"/>
      <c r="AL322" s="216"/>
      <c r="AM322" s="216"/>
      <c r="AN322" s="216"/>
      <c r="AO322" s="216"/>
      <c r="AP322" s="216"/>
      <c r="AQ322" s="216"/>
      <c r="AR322" s="216"/>
      <c r="AS322" s="216"/>
      <c r="AT322" s="216"/>
      <c r="AU322" s="216"/>
      <c r="AV322" s="216"/>
      <c r="AW322" s="216"/>
      <c r="AX322" s="216"/>
      <c r="AY322" s="216"/>
      <c r="AZ322" s="216"/>
      <c r="BA322" s="216"/>
      <c r="BB322" s="216"/>
      <c r="BC322" s="216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7">
        <v>32</v>
      </c>
    </row>
    <row r="323" spans="1:65">
      <c r="A323" s="29"/>
      <c r="B323" s="19">
        <v>1</v>
      </c>
      <c r="C323" s="9">
        <v>6</v>
      </c>
      <c r="D323" s="218">
        <v>15.35</v>
      </c>
      <c r="E323" s="218">
        <v>13.36</v>
      </c>
      <c r="F323" s="218">
        <v>14.3643874800484</v>
      </c>
      <c r="G323" s="218">
        <v>15.9</v>
      </c>
      <c r="H323" s="219">
        <v>8.5</v>
      </c>
      <c r="I323" s="218">
        <v>16.559999999999999</v>
      </c>
      <c r="J323" s="218">
        <v>16.072800000000001</v>
      </c>
      <c r="K323" s="218">
        <v>14.85</v>
      </c>
      <c r="L323" s="218">
        <v>12.553031439999998</v>
      </c>
      <c r="M323" s="218">
        <v>15.2</v>
      </c>
      <c r="N323" s="218">
        <v>15.049628068890051</v>
      </c>
      <c r="O323" s="218">
        <v>15.1</v>
      </c>
      <c r="P323" s="218">
        <v>13.35</v>
      </c>
      <c r="Q323" s="218">
        <v>14.8</v>
      </c>
      <c r="R323" s="218">
        <v>14.2</v>
      </c>
      <c r="S323" s="218">
        <v>16.71</v>
      </c>
      <c r="T323" s="215"/>
      <c r="U323" s="216"/>
      <c r="V323" s="216"/>
      <c r="W323" s="216"/>
      <c r="X323" s="216"/>
      <c r="Y323" s="216"/>
      <c r="Z323" s="216"/>
      <c r="AA323" s="216"/>
      <c r="AB323" s="216"/>
      <c r="AC323" s="216"/>
      <c r="AD323" s="216"/>
      <c r="AE323" s="216"/>
      <c r="AF323" s="216"/>
      <c r="AG323" s="216"/>
      <c r="AH323" s="216"/>
      <c r="AI323" s="216"/>
      <c r="AJ323" s="216"/>
      <c r="AK323" s="216"/>
      <c r="AL323" s="216"/>
      <c r="AM323" s="216"/>
      <c r="AN323" s="216"/>
      <c r="AO323" s="216"/>
      <c r="AP323" s="216"/>
      <c r="AQ323" s="216"/>
      <c r="AR323" s="216"/>
      <c r="AS323" s="216"/>
      <c r="AT323" s="216"/>
      <c r="AU323" s="216"/>
      <c r="AV323" s="216"/>
      <c r="AW323" s="216"/>
      <c r="AX323" s="216"/>
      <c r="AY323" s="216"/>
      <c r="AZ323" s="216"/>
      <c r="BA323" s="216"/>
      <c r="BB323" s="216"/>
      <c r="BC323" s="216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21"/>
    </row>
    <row r="324" spans="1:65">
      <c r="A324" s="29"/>
      <c r="B324" s="20" t="s">
        <v>256</v>
      </c>
      <c r="C324" s="12"/>
      <c r="D324" s="222">
        <v>15.06</v>
      </c>
      <c r="E324" s="222">
        <v>12.796666666666667</v>
      </c>
      <c r="F324" s="222">
        <v>14.640929070568083</v>
      </c>
      <c r="G324" s="222">
        <v>15.733333333333334</v>
      </c>
      <c r="H324" s="222">
        <v>8.2166666666666668</v>
      </c>
      <c r="I324" s="222">
        <v>16.150000000000002</v>
      </c>
      <c r="J324" s="222">
        <v>16.299494444444445</v>
      </c>
      <c r="K324" s="222">
        <v>14.775</v>
      </c>
      <c r="L324" s="222">
        <v>12.360255823333331</v>
      </c>
      <c r="M324" s="222">
        <v>13.766666666666667</v>
      </c>
      <c r="N324" s="222">
        <v>14.620731083802255</v>
      </c>
      <c r="O324" s="222">
        <v>15.19333333333333</v>
      </c>
      <c r="P324" s="222">
        <v>13.574999999999998</v>
      </c>
      <c r="Q324" s="222">
        <v>14.558333333333335</v>
      </c>
      <c r="R324" s="222">
        <v>14.200000000000001</v>
      </c>
      <c r="S324" s="222">
        <v>16.451666666666668</v>
      </c>
      <c r="T324" s="215"/>
      <c r="U324" s="216"/>
      <c r="V324" s="216"/>
      <c r="W324" s="216"/>
      <c r="X324" s="216"/>
      <c r="Y324" s="216"/>
      <c r="Z324" s="216"/>
      <c r="AA324" s="216"/>
      <c r="AB324" s="216"/>
      <c r="AC324" s="216"/>
      <c r="AD324" s="216"/>
      <c r="AE324" s="216"/>
      <c r="AF324" s="216"/>
      <c r="AG324" s="216"/>
      <c r="AH324" s="216"/>
      <c r="AI324" s="216"/>
      <c r="AJ324" s="216"/>
      <c r="AK324" s="216"/>
      <c r="AL324" s="216"/>
      <c r="AM324" s="216"/>
      <c r="AN324" s="216"/>
      <c r="AO324" s="216"/>
      <c r="AP324" s="216"/>
      <c r="AQ324" s="216"/>
      <c r="AR324" s="216"/>
      <c r="AS324" s="216"/>
      <c r="AT324" s="216"/>
      <c r="AU324" s="216"/>
      <c r="AV324" s="216"/>
      <c r="AW324" s="216"/>
      <c r="AX324" s="216"/>
      <c r="AY324" s="216"/>
      <c r="AZ324" s="216"/>
      <c r="BA324" s="216"/>
      <c r="BB324" s="216"/>
      <c r="BC324" s="216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21"/>
    </row>
    <row r="325" spans="1:65">
      <c r="A325" s="29"/>
      <c r="B325" s="3" t="s">
        <v>257</v>
      </c>
      <c r="C325" s="28"/>
      <c r="D325" s="218">
        <v>15.175000000000001</v>
      </c>
      <c r="E325" s="218">
        <v>12.79</v>
      </c>
      <c r="F325" s="218">
        <v>14.613513247840201</v>
      </c>
      <c r="G325" s="218">
        <v>15.8</v>
      </c>
      <c r="H325" s="218">
        <v>8.4</v>
      </c>
      <c r="I325" s="218">
        <v>16.225000000000001</v>
      </c>
      <c r="J325" s="218">
        <v>16.329750000000004</v>
      </c>
      <c r="K325" s="218">
        <v>14.775</v>
      </c>
      <c r="L325" s="218">
        <v>12.360995909999996</v>
      </c>
      <c r="M325" s="218">
        <v>13.574999999999999</v>
      </c>
      <c r="N325" s="218">
        <v>14.575971670961662</v>
      </c>
      <c r="O325" s="218">
        <v>15.154999999999999</v>
      </c>
      <c r="P325" s="218">
        <v>13.55</v>
      </c>
      <c r="Q325" s="218">
        <v>14.574999999999999</v>
      </c>
      <c r="R325" s="218">
        <v>14.25</v>
      </c>
      <c r="S325" s="218">
        <v>16.445</v>
      </c>
      <c r="T325" s="215"/>
      <c r="U325" s="216"/>
      <c r="V325" s="216"/>
      <c r="W325" s="216"/>
      <c r="X325" s="216"/>
      <c r="Y325" s="216"/>
      <c r="Z325" s="216"/>
      <c r="AA325" s="216"/>
      <c r="AB325" s="216"/>
      <c r="AC325" s="216"/>
      <c r="AD325" s="216"/>
      <c r="AE325" s="216"/>
      <c r="AF325" s="216"/>
      <c r="AG325" s="216"/>
      <c r="AH325" s="216"/>
      <c r="AI325" s="216"/>
      <c r="AJ325" s="216"/>
      <c r="AK325" s="216"/>
      <c r="AL325" s="216"/>
      <c r="AM325" s="216"/>
      <c r="AN325" s="216"/>
      <c r="AO325" s="216"/>
      <c r="AP325" s="216"/>
      <c r="AQ325" s="216"/>
      <c r="AR325" s="216"/>
      <c r="AS325" s="216"/>
      <c r="AT325" s="216"/>
      <c r="AU325" s="216"/>
      <c r="AV325" s="216"/>
      <c r="AW325" s="216"/>
      <c r="AX325" s="216"/>
      <c r="AY325" s="216"/>
      <c r="AZ325" s="216"/>
      <c r="BA325" s="216"/>
      <c r="BB325" s="216"/>
      <c r="BC325" s="216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21"/>
    </row>
    <row r="326" spans="1:65">
      <c r="A326" s="29"/>
      <c r="B326" s="3" t="s">
        <v>258</v>
      </c>
      <c r="C326" s="28"/>
      <c r="D326" s="23">
        <v>0.35156791662493903</v>
      </c>
      <c r="E326" s="23">
        <v>0.33320664259085037</v>
      </c>
      <c r="F326" s="23">
        <v>0.17530738379164662</v>
      </c>
      <c r="G326" s="23">
        <v>0.19663841605003454</v>
      </c>
      <c r="H326" s="23">
        <v>0.37103458958251656</v>
      </c>
      <c r="I326" s="23">
        <v>0.32747518989993735</v>
      </c>
      <c r="J326" s="23">
        <v>0.18297631348427709</v>
      </c>
      <c r="K326" s="23">
        <v>0.26220221204253752</v>
      </c>
      <c r="L326" s="23">
        <v>0.18138288247899656</v>
      </c>
      <c r="M326" s="23">
        <v>0.78336879352362909</v>
      </c>
      <c r="N326" s="23">
        <v>0.29514895425977006</v>
      </c>
      <c r="O326" s="23">
        <v>0.16427619020012194</v>
      </c>
      <c r="P326" s="23">
        <v>0.24443813123160615</v>
      </c>
      <c r="Q326" s="23">
        <v>0.22675243475355852</v>
      </c>
      <c r="R326" s="23">
        <v>0.16733200530681516</v>
      </c>
      <c r="S326" s="23">
        <v>0.34312777017703888</v>
      </c>
      <c r="T326" s="15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55"/>
    </row>
    <row r="327" spans="1:65">
      <c r="A327" s="29"/>
      <c r="B327" s="3" t="s">
        <v>86</v>
      </c>
      <c r="C327" s="28"/>
      <c r="D327" s="13">
        <v>2.3344483175626759E-2</v>
      </c>
      <c r="E327" s="13">
        <v>2.6038549824760383E-2</v>
      </c>
      <c r="F327" s="13">
        <v>1.1973788203376941E-2</v>
      </c>
      <c r="G327" s="13">
        <v>1.2498204409959822E-2</v>
      </c>
      <c r="H327" s="13">
        <v>4.5156339502943191E-2</v>
      </c>
      <c r="I327" s="13">
        <v>2.0277101541791784E-2</v>
      </c>
      <c r="J327" s="13">
        <v>1.12258888831146E-2</v>
      </c>
      <c r="K327" s="13">
        <v>1.774634260863198E-2</v>
      </c>
      <c r="L327" s="13">
        <v>1.4674686759847417E-2</v>
      </c>
      <c r="M327" s="13">
        <v>5.6903302192999689E-2</v>
      </c>
      <c r="N327" s="13">
        <v>2.0187017500564949E-2</v>
      </c>
      <c r="O327" s="13">
        <v>1.0812386366835585E-2</v>
      </c>
      <c r="P327" s="13">
        <v>1.8006492171757364E-2</v>
      </c>
      <c r="Q327" s="13">
        <v>1.5575439135905563E-2</v>
      </c>
      <c r="R327" s="13">
        <v>1.1783944035691208E-2</v>
      </c>
      <c r="S327" s="13">
        <v>2.08567178711603E-2</v>
      </c>
      <c r="T327" s="15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55"/>
    </row>
    <row r="328" spans="1:65">
      <c r="A328" s="29"/>
      <c r="B328" s="3" t="s">
        <v>259</v>
      </c>
      <c r="C328" s="28"/>
      <c r="D328" s="13">
        <v>2.5376081607859646E-2</v>
      </c>
      <c r="E328" s="13">
        <v>-0.12872537023183417</v>
      </c>
      <c r="F328" s="13">
        <v>-3.1568073387979734E-3</v>
      </c>
      <c r="G328" s="13">
        <v>7.1220696146325313E-2</v>
      </c>
      <c r="H328" s="13">
        <v>-0.44055953050832797</v>
      </c>
      <c r="I328" s="13">
        <v>9.95898883112174E-2</v>
      </c>
      <c r="J328" s="13">
        <v>0.10976837620408508</v>
      </c>
      <c r="K328" s="13">
        <v>5.9715541670735117E-3</v>
      </c>
      <c r="L328" s="13">
        <v>-0.15843886561751264</v>
      </c>
      <c r="M328" s="13">
        <v>-6.2681890871965296E-2</v>
      </c>
      <c r="N328" s="13">
        <v>-4.5320087017668431E-3</v>
      </c>
      <c r="O328" s="13">
        <v>3.4454223100624848E-2</v>
      </c>
      <c r="P328" s="13">
        <v>-7.5731719267815967E-2</v>
      </c>
      <c r="Q328" s="13">
        <v>-8.7804257586703294E-3</v>
      </c>
      <c r="R328" s="13">
        <v>-3.3177931020477502E-2</v>
      </c>
      <c r="S328" s="13">
        <v>0.12012918343859935</v>
      </c>
      <c r="T328" s="15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55"/>
    </row>
    <row r="329" spans="1:65">
      <c r="A329" s="29"/>
      <c r="B329" s="45" t="s">
        <v>260</v>
      </c>
      <c r="C329" s="46"/>
      <c r="D329" s="44">
        <v>0.3</v>
      </c>
      <c r="E329" s="44">
        <v>1.29</v>
      </c>
      <c r="F329" s="44">
        <v>0.01</v>
      </c>
      <c r="G329" s="44">
        <v>0.77</v>
      </c>
      <c r="H329" s="44">
        <v>4.51</v>
      </c>
      <c r="I329" s="44">
        <v>1.07</v>
      </c>
      <c r="J329" s="44">
        <v>1.17</v>
      </c>
      <c r="K329" s="44">
        <v>0.1</v>
      </c>
      <c r="L329" s="44">
        <v>1.59</v>
      </c>
      <c r="M329" s="44">
        <v>0.61</v>
      </c>
      <c r="N329" s="44">
        <v>0.01</v>
      </c>
      <c r="O329" s="44">
        <v>0.4</v>
      </c>
      <c r="P329" s="44">
        <v>0.74</v>
      </c>
      <c r="Q329" s="44">
        <v>0.05</v>
      </c>
      <c r="R329" s="44">
        <v>0.3</v>
      </c>
      <c r="S329" s="44">
        <v>1.28</v>
      </c>
      <c r="T329" s="15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55"/>
    </row>
    <row r="330" spans="1:65">
      <c r="B330" s="3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BM330" s="55"/>
    </row>
    <row r="331" spans="1:65" ht="15">
      <c r="B331" s="8" t="s">
        <v>479</v>
      </c>
      <c r="BM331" s="27" t="s">
        <v>66</v>
      </c>
    </row>
    <row r="332" spans="1:65" ht="15">
      <c r="A332" s="24" t="s">
        <v>5</v>
      </c>
      <c r="B332" s="18" t="s">
        <v>110</v>
      </c>
      <c r="C332" s="15" t="s">
        <v>111</v>
      </c>
      <c r="D332" s="16" t="s">
        <v>227</v>
      </c>
      <c r="E332" s="17" t="s">
        <v>227</v>
      </c>
      <c r="F332" s="17" t="s">
        <v>227</v>
      </c>
      <c r="G332" s="17" t="s">
        <v>227</v>
      </c>
      <c r="H332" s="17" t="s">
        <v>227</v>
      </c>
      <c r="I332" s="17" t="s">
        <v>227</v>
      </c>
      <c r="J332" s="17" t="s">
        <v>227</v>
      </c>
      <c r="K332" s="15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7">
        <v>1</v>
      </c>
    </row>
    <row r="333" spans="1:65">
      <c r="A333" s="29"/>
      <c r="B333" s="19" t="s">
        <v>228</v>
      </c>
      <c r="C333" s="9" t="s">
        <v>228</v>
      </c>
      <c r="D333" s="151" t="s">
        <v>230</v>
      </c>
      <c r="E333" s="152" t="s">
        <v>231</v>
      </c>
      <c r="F333" s="152" t="s">
        <v>232</v>
      </c>
      <c r="G333" s="152" t="s">
        <v>238</v>
      </c>
      <c r="H333" s="152" t="s">
        <v>239</v>
      </c>
      <c r="I333" s="152" t="s">
        <v>243</v>
      </c>
      <c r="J333" s="152" t="s">
        <v>250</v>
      </c>
      <c r="K333" s="15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27" t="s">
        <v>3</v>
      </c>
    </row>
    <row r="334" spans="1:65">
      <c r="A334" s="29"/>
      <c r="B334" s="19"/>
      <c r="C334" s="9"/>
      <c r="D334" s="10" t="s">
        <v>288</v>
      </c>
      <c r="E334" s="11" t="s">
        <v>288</v>
      </c>
      <c r="F334" s="11" t="s">
        <v>288</v>
      </c>
      <c r="G334" s="11" t="s">
        <v>289</v>
      </c>
      <c r="H334" s="11" t="s">
        <v>288</v>
      </c>
      <c r="I334" s="11" t="s">
        <v>289</v>
      </c>
      <c r="J334" s="11" t="s">
        <v>288</v>
      </c>
      <c r="K334" s="15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27">
        <v>2</v>
      </c>
    </row>
    <row r="335" spans="1:65">
      <c r="A335" s="29"/>
      <c r="B335" s="19"/>
      <c r="C335" s="9"/>
      <c r="D335" s="25"/>
      <c r="E335" s="25"/>
      <c r="F335" s="25"/>
      <c r="G335" s="25"/>
      <c r="H335" s="25"/>
      <c r="I335" s="25"/>
      <c r="J335" s="25"/>
      <c r="K335" s="15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27">
        <v>3</v>
      </c>
    </row>
    <row r="336" spans="1:65">
      <c r="A336" s="29"/>
      <c r="B336" s="18">
        <v>1</v>
      </c>
      <c r="C336" s="14">
        <v>1</v>
      </c>
      <c r="D336" s="21">
        <v>4.72</v>
      </c>
      <c r="E336" s="147">
        <v>5.8039759306528396</v>
      </c>
      <c r="F336" s="21">
        <v>4.9681944295155196</v>
      </c>
      <c r="G336" s="21">
        <v>4.9000000000000004</v>
      </c>
      <c r="H336" s="21">
        <v>4.87</v>
      </c>
      <c r="I336" s="147">
        <v>2.5336809999999996</v>
      </c>
      <c r="J336" s="21">
        <v>4.97</v>
      </c>
      <c r="K336" s="15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27">
        <v>1</v>
      </c>
    </row>
    <row r="337" spans="1:65">
      <c r="A337" s="29"/>
      <c r="B337" s="19">
        <v>1</v>
      </c>
      <c r="C337" s="9">
        <v>2</v>
      </c>
      <c r="D337" s="11">
        <v>4.7</v>
      </c>
      <c r="E337" s="148">
        <v>5.8575635976115201</v>
      </c>
      <c r="F337" s="11">
        <v>5.23119949204645</v>
      </c>
      <c r="G337" s="11">
        <v>4.9000000000000004</v>
      </c>
      <c r="H337" s="11">
        <v>4.92</v>
      </c>
      <c r="I337" s="148">
        <v>2.7308962000000001</v>
      </c>
      <c r="J337" s="11">
        <v>4.83</v>
      </c>
      <c r="K337" s="15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27">
        <v>7</v>
      </c>
    </row>
    <row r="338" spans="1:65">
      <c r="A338" s="29"/>
      <c r="B338" s="19">
        <v>1</v>
      </c>
      <c r="C338" s="9">
        <v>3</v>
      </c>
      <c r="D338" s="11">
        <v>4.62</v>
      </c>
      <c r="E338" s="148">
        <v>5.8149742870722898</v>
      </c>
      <c r="F338" s="11">
        <v>5.1291202982344801</v>
      </c>
      <c r="G338" s="11">
        <v>4.9000000000000004</v>
      </c>
      <c r="H338" s="11">
        <v>4.8899999999999997</v>
      </c>
      <c r="I338" s="148">
        <v>2.6287728200000018</v>
      </c>
      <c r="J338" s="11">
        <v>4.8600000000000003</v>
      </c>
      <c r="K338" s="15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27">
        <v>16</v>
      </c>
    </row>
    <row r="339" spans="1:65">
      <c r="A339" s="29"/>
      <c r="B339" s="19">
        <v>1</v>
      </c>
      <c r="C339" s="9">
        <v>4</v>
      </c>
      <c r="D339" s="11">
        <v>4.6100000000000003</v>
      </c>
      <c r="E339" s="148">
        <v>6.0073489710406296</v>
      </c>
      <c r="F339" s="11">
        <v>4.54789908656105</v>
      </c>
      <c r="G339" s="11">
        <v>4.9000000000000004</v>
      </c>
      <c r="H339" s="11">
        <v>4.83</v>
      </c>
      <c r="I339" s="148">
        <v>2.6134722600000013</v>
      </c>
      <c r="J339" s="11">
        <v>4.96</v>
      </c>
      <c r="K339" s="15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27">
        <v>4.8793838194155823</v>
      </c>
    </row>
    <row r="340" spans="1:65">
      <c r="A340" s="29"/>
      <c r="B340" s="19">
        <v>1</v>
      </c>
      <c r="C340" s="9">
        <v>5</v>
      </c>
      <c r="D340" s="11">
        <v>4.78</v>
      </c>
      <c r="E340" s="148">
        <v>5.8017797505643198</v>
      </c>
      <c r="F340" s="11">
        <v>4.9372468306603698</v>
      </c>
      <c r="G340" s="11">
        <v>4.9000000000000004</v>
      </c>
      <c r="H340" s="11">
        <v>4.83</v>
      </c>
      <c r="I340" s="148">
        <v>2.6634673199999988</v>
      </c>
      <c r="J340" s="11">
        <v>4.9800000000000004</v>
      </c>
      <c r="K340" s="15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27">
        <v>33</v>
      </c>
    </row>
    <row r="341" spans="1:65">
      <c r="A341" s="29"/>
      <c r="B341" s="19">
        <v>1</v>
      </c>
      <c r="C341" s="9">
        <v>6</v>
      </c>
      <c r="D341" s="11">
        <v>4.7699999999999996</v>
      </c>
      <c r="E341" s="148">
        <v>5.5874978156384802</v>
      </c>
      <c r="F341" s="11">
        <v>5.0578544454495997</v>
      </c>
      <c r="G341" s="11">
        <v>5</v>
      </c>
      <c r="H341" s="11">
        <v>4.91</v>
      </c>
      <c r="I341" s="148">
        <v>2.7899706399999999</v>
      </c>
      <c r="J341" s="11">
        <v>4.96</v>
      </c>
      <c r="K341" s="15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5"/>
    </row>
    <row r="342" spans="1:65">
      <c r="A342" s="29"/>
      <c r="B342" s="20" t="s">
        <v>256</v>
      </c>
      <c r="C342" s="12"/>
      <c r="D342" s="22">
        <v>4.7</v>
      </c>
      <c r="E342" s="22">
        <v>5.8121900587633464</v>
      </c>
      <c r="F342" s="22">
        <v>4.9785857637445785</v>
      </c>
      <c r="G342" s="22">
        <v>4.916666666666667</v>
      </c>
      <c r="H342" s="22">
        <v>4.8749999999999991</v>
      </c>
      <c r="I342" s="22">
        <v>2.6600433733333335</v>
      </c>
      <c r="J342" s="22">
        <v>4.9266666666666667</v>
      </c>
      <c r="K342" s="15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55"/>
    </row>
    <row r="343" spans="1:65">
      <c r="A343" s="29"/>
      <c r="B343" s="3" t="s">
        <v>257</v>
      </c>
      <c r="C343" s="28"/>
      <c r="D343" s="11">
        <v>4.71</v>
      </c>
      <c r="E343" s="11">
        <v>5.8094751088625642</v>
      </c>
      <c r="F343" s="11">
        <v>5.0130244374825601</v>
      </c>
      <c r="G343" s="11">
        <v>4.9000000000000004</v>
      </c>
      <c r="H343" s="11">
        <v>4.88</v>
      </c>
      <c r="I343" s="11">
        <v>2.6461200700000003</v>
      </c>
      <c r="J343" s="11">
        <v>4.96</v>
      </c>
      <c r="K343" s="15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55"/>
    </row>
    <row r="344" spans="1:65">
      <c r="A344" s="29"/>
      <c r="B344" s="3" t="s">
        <v>258</v>
      </c>
      <c r="C344" s="28"/>
      <c r="D344" s="23">
        <v>7.2387844283415284E-2</v>
      </c>
      <c r="E344" s="23">
        <v>0.13477088820218844</v>
      </c>
      <c r="F344" s="23">
        <v>0.23667098124565447</v>
      </c>
      <c r="G344" s="23">
        <v>4.0824829046386159E-2</v>
      </c>
      <c r="H344" s="23">
        <v>3.8858718455450844E-2</v>
      </c>
      <c r="I344" s="23">
        <v>9.0583780643353123E-2</v>
      </c>
      <c r="J344" s="23">
        <v>6.4394616752230613E-2</v>
      </c>
      <c r="K344" s="204"/>
      <c r="L344" s="205"/>
      <c r="M344" s="205"/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5"/>
      <c r="AD344" s="205"/>
      <c r="AE344" s="205"/>
      <c r="AF344" s="205"/>
      <c r="AG344" s="205"/>
      <c r="AH344" s="205"/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05"/>
      <c r="AT344" s="205"/>
      <c r="AU344" s="205"/>
      <c r="AV344" s="205"/>
      <c r="AW344" s="205"/>
      <c r="AX344" s="205"/>
      <c r="AY344" s="205"/>
      <c r="AZ344" s="205"/>
      <c r="BA344" s="205"/>
      <c r="BB344" s="205"/>
      <c r="BC344" s="205"/>
      <c r="BD344" s="205"/>
      <c r="BE344" s="205"/>
      <c r="BF344" s="205"/>
      <c r="BG344" s="205"/>
      <c r="BH344" s="205"/>
      <c r="BI344" s="205"/>
      <c r="BJ344" s="205"/>
      <c r="BK344" s="205"/>
      <c r="BL344" s="205"/>
      <c r="BM344" s="56"/>
    </row>
    <row r="345" spans="1:65">
      <c r="A345" s="29"/>
      <c r="B345" s="3" t="s">
        <v>86</v>
      </c>
      <c r="C345" s="28"/>
      <c r="D345" s="13">
        <v>1.5401668996471336E-2</v>
      </c>
      <c r="E345" s="13">
        <v>2.3187625807072024E-2</v>
      </c>
      <c r="F345" s="13">
        <v>4.7537793356731382E-2</v>
      </c>
      <c r="G345" s="13">
        <v>8.3033550602819306E-3</v>
      </c>
      <c r="H345" s="13">
        <v>7.9710191703488923E-3</v>
      </c>
      <c r="I345" s="13">
        <v>3.4053497605131704E-2</v>
      </c>
      <c r="J345" s="13">
        <v>1.3070625863104996E-2</v>
      </c>
      <c r="K345" s="15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55"/>
    </row>
    <row r="346" spans="1:65">
      <c r="A346" s="29"/>
      <c r="B346" s="3" t="s">
        <v>259</v>
      </c>
      <c r="C346" s="28"/>
      <c r="D346" s="13">
        <v>-3.6763621402726154E-2</v>
      </c>
      <c r="E346" s="13">
        <v>0.19117295828133662</v>
      </c>
      <c r="F346" s="13">
        <v>2.0330834384100216E-2</v>
      </c>
      <c r="G346" s="13">
        <v>7.6408925042403819E-3</v>
      </c>
      <c r="H346" s="13">
        <v>-8.9843709325332366E-4</v>
      </c>
      <c r="I346" s="13">
        <v>-0.45484030939547315</v>
      </c>
      <c r="J346" s="13">
        <v>9.6903316076388801E-3</v>
      </c>
      <c r="K346" s="15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55"/>
    </row>
    <row r="347" spans="1:65">
      <c r="A347" s="29"/>
      <c r="B347" s="45" t="s">
        <v>260</v>
      </c>
      <c r="C347" s="46"/>
      <c r="D347" s="44">
        <v>2.36</v>
      </c>
      <c r="E347" s="44">
        <v>9.75</v>
      </c>
      <c r="F347" s="44">
        <v>0.67</v>
      </c>
      <c r="G347" s="44">
        <v>0</v>
      </c>
      <c r="H347" s="44">
        <v>0.45</v>
      </c>
      <c r="I347" s="44">
        <v>24.57</v>
      </c>
      <c r="J347" s="44">
        <v>0.11</v>
      </c>
      <c r="K347" s="15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55"/>
    </row>
    <row r="348" spans="1:65">
      <c r="B348" s="30"/>
      <c r="C348" s="20"/>
      <c r="D348" s="20"/>
      <c r="E348" s="20"/>
      <c r="F348" s="20"/>
      <c r="G348" s="20"/>
      <c r="H348" s="20"/>
      <c r="I348" s="20"/>
      <c r="J348" s="20"/>
      <c r="BM348" s="55"/>
    </row>
    <row r="349" spans="1:65" ht="15">
      <c r="B349" s="8" t="s">
        <v>480</v>
      </c>
      <c r="BM349" s="27" t="s">
        <v>311</v>
      </c>
    </row>
    <row r="350" spans="1:65" ht="15">
      <c r="A350" s="24" t="s">
        <v>81</v>
      </c>
      <c r="B350" s="18" t="s">
        <v>110</v>
      </c>
      <c r="C350" s="15" t="s">
        <v>111</v>
      </c>
      <c r="D350" s="16" t="s">
        <v>227</v>
      </c>
      <c r="E350" s="17" t="s">
        <v>227</v>
      </c>
      <c r="F350" s="17" t="s">
        <v>227</v>
      </c>
      <c r="G350" s="17" t="s">
        <v>227</v>
      </c>
      <c r="H350" s="17" t="s">
        <v>227</v>
      </c>
      <c r="I350" s="17" t="s">
        <v>227</v>
      </c>
      <c r="J350" s="17" t="s">
        <v>227</v>
      </c>
      <c r="K350" s="17" t="s">
        <v>227</v>
      </c>
      <c r="L350" s="17" t="s">
        <v>227</v>
      </c>
      <c r="M350" s="17" t="s">
        <v>227</v>
      </c>
      <c r="N350" s="17" t="s">
        <v>227</v>
      </c>
      <c r="O350" s="17" t="s">
        <v>227</v>
      </c>
      <c r="P350" s="17" t="s">
        <v>227</v>
      </c>
      <c r="Q350" s="15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27">
        <v>1</v>
      </c>
    </row>
    <row r="351" spans="1:65">
      <c r="A351" s="29"/>
      <c r="B351" s="19" t="s">
        <v>228</v>
      </c>
      <c r="C351" s="9" t="s">
        <v>228</v>
      </c>
      <c r="D351" s="151" t="s">
        <v>230</v>
      </c>
      <c r="E351" s="152" t="s">
        <v>232</v>
      </c>
      <c r="F351" s="152" t="s">
        <v>236</v>
      </c>
      <c r="G351" s="152" t="s">
        <v>238</v>
      </c>
      <c r="H351" s="152" t="s">
        <v>239</v>
      </c>
      <c r="I351" s="152" t="s">
        <v>241</v>
      </c>
      <c r="J351" s="152" t="s">
        <v>242</v>
      </c>
      <c r="K351" s="152" t="s">
        <v>243</v>
      </c>
      <c r="L351" s="152" t="s">
        <v>244</v>
      </c>
      <c r="M351" s="152" t="s">
        <v>245</v>
      </c>
      <c r="N351" s="152" t="s">
        <v>247</v>
      </c>
      <c r="O351" s="152" t="s">
        <v>248</v>
      </c>
      <c r="P351" s="152" t="s">
        <v>249</v>
      </c>
      <c r="Q351" s="15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27" t="s">
        <v>3</v>
      </c>
    </row>
    <row r="352" spans="1:65">
      <c r="A352" s="29"/>
      <c r="B352" s="19"/>
      <c r="C352" s="9"/>
      <c r="D352" s="10" t="s">
        <v>288</v>
      </c>
      <c r="E352" s="11" t="s">
        <v>288</v>
      </c>
      <c r="F352" s="11" t="s">
        <v>288</v>
      </c>
      <c r="G352" s="11" t="s">
        <v>289</v>
      </c>
      <c r="H352" s="11" t="s">
        <v>288</v>
      </c>
      <c r="I352" s="11" t="s">
        <v>289</v>
      </c>
      <c r="J352" s="11" t="s">
        <v>288</v>
      </c>
      <c r="K352" s="11" t="s">
        <v>289</v>
      </c>
      <c r="L352" s="11" t="s">
        <v>289</v>
      </c>
      <c r="M352" s="11" t="s">
        <v>114</v>
      </c>
      <c r="N352" s="11" t="s">
        <v>289</v>
      </c>
      <c r="O352" s="11" t="s">
        <v>289</v>
      </c>
      <c r="P352" s="11" t="s">
        <v>289</v>
      </c>
      <c r="Q352" s="15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7">
        <v>2</v>
      </c>
    </row>
    <row r="353" spans="1:65">
      <c r="A353" s="29"/>
      <c r="B353" s="19"/>
      <c r="C353" s="9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15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27">
        <v>2</v>
      </c>
    </row>
    <row r="354" spans="1:65">
      <c r="A354" s="29"/>
      <c r="B354" s="18">
        <v>1</v>
      </c>
      <c r="C354" s="14">
        <v>1</v>
      </c>
      <c r="D354" s="147">
        <v>1.3</v>
      </c>
      <c r="E354" s="147" t="s">
        <v>97</v>
      </c>
      <c r="F354" s="147">
        <v>1.5</v>
      </c>
      <c r="G354" s="147" t="s">
        <v>105</v>
      </c>
      <c r="H354" s="21">
        <v>0.08</v>
      </c>
      <c r="I354" s="21">
        <v>0.21</v>
      </c>
      <c r="J354" s="21">
        <v>0.11</v>
      </c>
      <c r="K354" s="21">
        <v>0.21429999999999999</v>
      </c>
      <c r="L354" s="21">
        <v>0.09</v>
      </c>
      <c r="M354" s="21">
        <v>0.15911708474881392</v>
      </c>
      <c r="N354" s="21">
        <v>0.14000000000000001</v>
      </c>
      <c r="O354" s="21">
        <v>0.24</v>
      </c>
      <c r="P354" s="21">
        <v>0.11</v>
      </c>
      <c r="Q354" s="15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27">
        <v>1</v>
      </c>
    </row>
    <row r="355" spans="1:65">
      <c r="A355" s="29"/>
      <c r="B355" s="19">
        <v>1</v>
      </c>
      <c r="C355" s="9">
        <v>2</v>
      </c>
      <c r="D355" s="148">
        <v>1.3</v>
      </c>
      <c r="E355" s="148" t="s">
        <v>97</v>
      </c>
      <c r="F355" s="148">
        <v>1.6</v>
      </c>
      <c r="G355" s="148" t="s">
        <v>105</v>
      </c>
      <c r="H355" s="11">
        <v>0.08</v>
      </c>
      <c r="I355" s="11">
        <v>0.24</v>
      </c>
      <c r="J355" s="11">
        <v>0.15</v>
      </c>
      <c r="K355" s="11">
        <v>4.87E-2</v>
      </c>
      <c r="L355" s="11">
        <v>0.08</v>
      </c>
      <c r="M355" s="11">
        <v>0.18633404207787355</v>
      </c>
      <c r="N355" s="11">
        <v>0.12</v>
      </c>
      <c r="O355" s="11">
        <v>0.23</v>
      </c>
      <c r="P355" s="11">
        <v>0.1</v>
      </c>
      <c r="Q355" s="15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27">
        <v>1</v>
      </c>
    </row>
    <row r="356" spans="1:65">
      <c r="A356" s="29"/>
      <c r="B356" s="19">
        <v>1</v>
      </c>
      <c r="C356" s="9">
        <v>3</v>
      </c>
      <c r="D356" s="148">
        <v>1.3</v>
      </c>
      <c r="E356" s="148" t="s">
        <v>97</v>
      </c>
      <c r="F356" s="148">
        <v>1.6</v>
      </c>
      <c r="G356" s="148" t="s">
        <v>105</v>
      </c>
      <c r="H356" s="11">
        <v>0.09</v>
      </c>
      <c r="I356" s="11">
        <v>0.24</v>
      </c>
      <c r="J356" s="11">
        <v>0.1</v>
      </c>
      <c r="K356" s="11">
        <v>0.24340000000000003</v>
      </c>
      <c r="L356" s="11">
        <v>0.11</v>
      </c>
      <c r="M356" s="11">
        <v>0.17592250844630852</v>
      </c>
      <c r="N356" s="11">
        <v>0.12</v>
      </c>
      <c r="O356" s="11">
        <v>0.23</v>
      </c>
      <c r="P356" s="11">
        <v>0.11</v>
      </c>
      <c r="Q356" s="15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27">
        <v>16</v>
      </c>
    </row>
    <row r="357" spans="1:65">
      <c r="A357" s="29"/>
      <c r="B357" s="19">
        <v>1</v>
      </c>
      <c r="C357" s="9">
        <v>4</v>
      </c>
      <c r="D357" s="148">
        <v>1.2</v>
      </c>
      <c r="E357" s="148" t="s">
        <v>97</v>
      </c>
      <c r="F357" s="148">
        <v>1.5</v>
      </c>
      <c r="G357" s="148" t="s">
        <v>105</v>
      </c>
      <c r="H357" s="11">
        <v>0.08</v>
      </c>
      <c r="I357" s="11">
        <v>0.21</v>
      </c>
      <c r="J357" s="148" t="s">
        <v>298</v>
      </c>
      <c r="K357" s="11">
        <v>8.2299999999999998E-2</v>
      </c>
      <c r="L357" s="11">
        <v>0.09</v>
      </c>
      <c r="M357" s="11">
        <v>0.16843089847685852</v>
      </c>
      <c r="N357" s="11">
        <v>0.13</v>
      </c>
      <c r="O357" s="11">
        <v>0.21</v>
      </c>
      <c r="P357" s="11">
        <v>0.09</v>
      </c>
      <c r="Q357" s="15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27">
        <v>0.138391601207905</v>
      </c>
    </row>
    <row r="358" spans="1:65">
      <c r="A358" s="29"/>
      <c r="B358" s="19">
        <v>1</v>
      </c>
      <c r="C358" s="9">
        <v>5</v>
      </c>
      <c r="D358" s="148">
        <v>1.2</v>
      </c>
      <c r="E358" s="148" t="s">
        <v>97</v>
      </c>
      <c r="F358" s="148">
        <v>1.5</v>
      </c>
      <c r="G358" s="148" t="s">
        <v>105</v>
      </c>
      <c r="H358" s="11">
        <v>0.08</v>
      </c>
      <c r="I358" s="11">
        <v>0.26</v>
      </c>
      <c r="J358" s="148" t="s">
        <v>298</v>
      </c>
      <c r="K358" s="11">
        <v>4.5100000000000001E-2</v>
      </c>
      <c r="L358" s="11">
        <v>0.1</v>
      </c>
      <c r="M358" s="11">
        <v>0.15580442913245873</v>
      </c>
      <c r="N358" s="11">
        <v>0.13</v>
      </c>
      <c r="O358" s="11">
        <v>0.22</v>
      </c>
      <c r="P358" s="11">
        <v>0.1</v>
      </c>
      <c r="Q358" s="15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27">
        <v>7</v>
      </c>
    </row>
    <row r="359" spans="1:65">
      <c r="A359" s="29"/>
      <c r="B359" s="19">
        <v>1</v>
      </c>
      <c r="C359" s="9">
        <v>6</v>
      </c>
      <c r="D359" s="148">
        <v>1.3</v>
      </c>
      <c r="E359" s="148" t="s">
        <v>97</v>
      </c>
      <c r="F359" s="148">
        <v>1.5</v>
      </c>
      <c r="G359" s="148" t="s">
        <v>105</v>
      </c>
      <c r="H359" s="11">
        <v>0.09</v>
      </c>
      <c r="I359" s="11">
        <v>0.14000000000000001</v>
      </c>
      <c r="J359" s="11">
        <v>0.08</v>
      </c>
      <c r="K359" s="11">
        <v>5.4899999999999997E-2</v>
      </c>
      <c r="L359" s="11">
        <v>0.12</v>
      </c>
      <c r="M359" s="11">
        <v>0.17883750234454973</v>
      </c>
      <c r="N359" s="11">
        <v>0.12</v>
      </c>
      <c r="O359" s="11">
        <v>0.22</v>
      </c>
      <c r="P359" s="11">
        <v>0.09</v>
      </c>
      <c r="Q359" s="15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5"/>
    </row>
    <row r="360" spans="1:65">
      <c r="A360" s="29"/>
      <c r="B360" s="20" t="s">
        <v>256</v>
      </c>
      <c r="C360" s="12"/>
      <c r="D360" s="22">
        <v>1.2666666666666668</v>
      </c>
      <c r="E360" s="22" t="s">
        <v>651</v>
      </c>
      <c r="F360" s="22">
        <v>1.5333333333333332</v>
      </c>
      <c r="G360" s="22" t="s">
        <v>651</v>
      </c>
      <c r="H360" s="22">
        <v>8.3333333333333329E-2</v>
      </c>
      <c r="I360" s="22">
        <v>0.21666666666666665</v>
      </c>
      <c r="J360" s="22">
        <v>0.11</v>
      </c>
      <c r="K360" s="22">
        <v>0.11478333333333335</v>
      </c>
      <c r="L360" s="22">
        <v>9.8333333333333328E-2</v>
      </c>
      <c r="M360" s="22">
        <v>0.17074107753781051</v>
      </c>
      <c r="N360" s="22">
        <v>0.12666666666666668</v>
      </c>
      <c r="O360" s="22">
        <v>0.22499999999999998</v>
      </c>
      <c r="P360" s="22">
        <v>9.9999999999999992E-2</v>
      </c>
      <c r="Q360" s="15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55"/>
    </row>
    <row r="361" spans="1:65">
      <c r="A361" s="29"/>
      <c r="B361" s="3" t="s">
        <v>257</v>
      </c>
      <c r="C361" s="28"/>
      <c r="D361" s="11">
        <v>1.3</v>
      </c>
      <c r="E361" s="11" t="s">
        <v>651</v>
      </c>
      <c r="F361" s="11">
        <v>1.5</v>
      </c>
      <c r="G361" s="11" t="s">
        <v>651</v>
      </c>
      <c r="H361" s="11">
        <v>0.08</v>
      </c>
      <c r="I361" s="11">
        <v>0.22499999999999998</v>
      </c>
      <c r="J361" s="11">
        <v>0.10500000000000001</v>
      </c>
      <c r="K361" s="11">
        <v>6.8599999999999994E-2</v>
      </c>
      <c r="L361" s="11">
        <v>9.5000000000000001E-2</v>
      </c>
      <c r="M361" s="11">
        <v>0.17217670346158354</v>
      </c>
      <c r="N361" s="11">
        <v>0.125</v>
      </c>
      <c r="O361" s="11">
        <v>0.22500000000000001</v>
      </c>
      <c r="P361" s="11">
        <v>0.1</v>
      </c>
      <c r="Q361" s="15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55"/>
    </row>
    <row r="362" spans="1:65">
      <c r="A362" s="29"/>
      <c r="B362" s="3" t="s">
        <v>258</v>
      </c>
      <c r="C362" s="28"/>
      <c r="D362" s="23">
        <v>5.1639777949432274E-2</v>
      </c>
      <c r="E362" s="23" t="s">
        <v>651</v>
      </c>
      <c r="F362" s="23">
        <v>5.1639777949432267E-2</v>
      </c>
      <c r="G362" s="23" t="s">
        <v>651</v>
      </c>
      <c r="H362" s="23">
        <v>5.1639777949432199E-3</v>
      </c>
      <c r="I362" s="23">
        <v>4.2268979957726591E-2</v>
      </c>
      <c r="J362" s="23">
        <v>2.943920288775952E-2</v>
      </c>
      <c r="K362" s="23">
        <v>8.9788382693234137E-2</v>
      </c>
      <c r="L362" s="23">
        <v>1.4719601443879782E-2</v>
      </c>
      <c r="M362" s="23">
        <v>1.1824529295458552E-2</v>
      </c>
      <c r="N362" s="23">
        <v>8.1649658092772665E-3</v>
      </c>
      <c r="O362" s="23">
        <v>1.0488088481701517E-2</v>
      </c>
      <c r="P362" s="23">
        <v>8.9442719099991595E-3</v>
      </c>
      <c r="Q362" s="15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55"/>
    </row>
    <row r="363" spans="1:65">
      <c r="A363" s="29"/>
      <c r="B363" s="3" t="s">
        <v>86</v>
      </c>
      <c r="C363" s="28"/>
      <c r="D363" s="13">
        <v>4.076824574955179E-2</v>
      </c>
      <c r="E363" s="13" t="s">
        <v>651</v>
      </c>
      <c r="F363" s="13">
        <v>3.3678116053977566E-2</v>
      </c>
      <c r="G363" s="13" t="s">
        <v>651</v>
      </c>
      <c r="H363" s="13">
        <v>6.1967733539318642E-2</v>
      </c>
      <c r="I363" s="13">
        <v>0.19508759980489199</v>
      </c>
      <c r="J363" s="13">
        <v>0.26762911716145016</v>
      </c>
      <c r="K363" s="13">
        <v>0.78224233506520224</v>
      </c>
      <c r="L363" s="13">
        <v>0.14969086214115035</v>
      </c>
      <c r="M363" s="13">
        <v>6.9254156445393275E-2</v>
      </c>
      <c r="N363" s="13">
        <v>6.4460256389031051E-2</v>
      </c>
      <c r="O363" s="13">
        <v>4.6613726585340076E-2</v>
      </c>
      <c r="P363" s="13">
        <v>8.9442719099991602E-2</v>
      </c>
      <c r="Q363" s="15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55"/>
    </row>
    <row r="364" spans="1:65">
      <c r="A364" s="29"/>
      <c r="B364" s="3" t="s">
        <v>259</v>
      </c>
      <c r="C364" s="28"/>
      <c r="D364" s="13">
        <v>8.1527712347497143</v>
      </c>
      <c r="E364" s="13" t="s">
        <v>651</v>
      </c>
      <c r="F364" s="13">
        <v>10.079670442065442</v>
      </c>
      <c r="G364" s="13" t="s">
        <v>651</v>
      </c>
      <c r="H364" s="13">
        <v>-0.39784399771383461</v>
      </c>
      <c r="I364" s="13">
        <v>0.56560560594402998</v>
      </c>
      <c r="J364" s="13">
        <v>-0.20515407698226173</v>
      </c>
      <c r="K364" s="13">
        <v>-0.17059032245103567</v>
      </c>
      <c r="L364" s="13">
        <v>-0.28945591730232489</v>
      </c>
      <c r="M364" s="13">
        <v>0.23375317611440205</v>
      </c>
      <c r="N364" s="13">
        <v>-8.4722876525028523E-2</v>
      </c>
      <c r="O364" s="13">
        <v>0.62582120617264647</v>
      </c>
      <c r="P364" s="13">
        <v>-0.27741279725660162</v>
      </c>
      <c r="Q364" s="15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55"/>
    </row>
    <row r="365" spans="1:65">
      <c r="A365" s="29"/>
      <c r="B365" s="45" t="s">
        <v>260</v>
      </c>
      <c r="C365" s="46"/>
      <c r="D365" s="44">
        <v>23.45</v>
      </c>
      <c r="E365" s="44">
        <v>0.3</v>
      </c>
      <c r="F365" s="44">
        <v>28.88</v>
      </c>
      <c r="G365" s="44">
        <v>1.32</v>
      </c>
      <c r="H365" s="44">
        <v>0.64</v>
      </c>
      <c r="I365" s="44">
        <v>2.0699999999999998</v>
      </c>
      <c r="J365" s="44">
        <v>0.67</v>
      </c>
      <c r="K365" s="44">
        <v>0</v>
      </c>
      <c r="L365" s="44">
        <v>0.33</v>
      </c>
      <c r="M365" s="44">
        <v>1.1399999999999999</v>
      </c>
      <c r="N365" s="44">
        <v>0.24</v>
      </c>
      <c r="O365" s="44">
        <v>2.2400000000000002</v>
      </c>
      <c r="P365" s="44">
        <v>0.3</v>
      </c>
      <c r="Q365" s="15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55"/>
    </row>
    <row r="366" spans="1:65">
      <c r="B366" s="3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BM366" s="55"/>
    </row>
    <row r="367" spans="1:65" ht="15">
      <c r="B367" s="8" t="s">
        <v>481</v>
      </c>
      <c r="BM367" s="27" t="s">
        <v>66</v>
      </c>
    </row>
    <row r="368" spans="1:65" ht="15">
      <c r="A368" s="24" t="s">
        <v>8</v>
      </c>
      <c r="B368" s="18" t="s">
        <v>110</v>
      </c>
      <c r="C368" s="15" t="s">
        <v>111</v>
      </c>
      <c r="D368" s="16" t="s">
        <v>227</v>
      </c>
      <c r="E368" s="17" t="s">
        <v>227</v>
      </c>
      <c r="F368" s="17" t="s">
        <v>227</v>
      </c>
      <c r="G368" s="17" t="s">
        <v>227</v>
      </c>
      <c r="H368" s="17" t="s">
        <v>227</v>
      </c>
      <c r="I368" s="17" t="s">
        <v>227</v>
      </c>
      <c r="J368" s="17" t="s">
        <v>227</v>
      </c>
      <c r="K368" s="17" t="s">
        <v>227</v>
      </c>
      <c r="L368" s="17" t="s">
        <v>227</v>
      </c>
      <c r="M368" s="17" t="s">
        <v>227</v>
      </c>
      <c r="N368" s="17" t="s">
        <v>227</v>
      </c>
      <c r="O368" s="17" t="s">
        <v>227</v>
      </c>
      <c r="P368" s="17" t="s">
        <v>227</v>
      </c>
      <c r="Q368" s="17" t="s">
        <v>227</v>
      </c>
      <c r="R368" s="17" t="s">
        <v>227</v>
      </c>
      <c r="S368" s="17" t="s">
        <v>227</v>
      </c>
      <c r="T368" s="15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7">
        <v>1</v>
      </c>
    </row>
    <row r="369" spans="1:65">
      <c r="A369" s="29"/>
      <c r="B369" s="19" t="s">
        <v>228</v>
      </c>
      <c r="C369" s="9" t="s">
        <v>228</v>
      </c>
      <c r="D369" s="151" t="s">
        <v>230</v>
      </c>
      <c r="E369" s="152" t="s">
        <v>231</v>
      </c>
      <c r="F369" s="152" t="s">
        <v>232</v>
      </c>
      <c r="G369" s="152" t="s">
        <v>236</v>
      </c>
      <c r="H369" s="152" t="s">
        <v>238</v>
      </c>
      <c r="I369" s="152" t="s">
        <v>239</v>
      </c>
      <c r="J369" s="152" t="s">
        <v>241</v>
      </c>
      <c r="K369" s="152" t="s">
        <v>242</v>
      </c>
      <c r="L369" s="152" t="s">
        <v>243</v>
      </c>
      <c r="M369" s="152" t="s">
        <v>244</v>
      </c>
      <c r="N369" s="152" t="s">
        <v>245</v>
      </c>
      <c r="O369" s="152" t="s">
        <v>246</v>
      </c>
      <c r="P369" s="152" t="s">
        <v>247</v>
      </c>
      <c r="Q369" s="152" t="s">
        <v>248</v>
      </c>
      <c r="R369" s="152" t="s">
        <v>249</v>
      </c>
      <c r="S369" s="152" t="s">
        <v>250</v>
      </c>
      <c r="T369" s="15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7" t="s">
        <v>3</v>
      </c>
    </row>
    <row r="370" spans="1:65">
      <c r="A370" s="29"/>
      <c r="B370" s="19"/>
      <c r="C370" s="9"/>
      <c r="D370" s="10" t="s">
        <v>288</v>
      </c>
      <c r="E370" s="11" t="s">
        <v>288</v>
      </c>
      <c r="F370" s="11" t="s">
        <v>288</v>
      </c>
      <c r="G370" s="11" t="s">
        <v>288</v>
      </c>
      <c r="H370" s="11" t="s">
        <v>289</v>
      </c>
      <c r="I370" s="11" t="s">
        <v>288</v>
      </c>
      <c r="J370" s="11" t="s">
        <v>289</v>
      </c>
      <c r="K370" s="11" t="s">
        <v>288</v>
      </c>
      <c r="L370" s="11" t="s">
        <v>289</v>
      </c>
      <c r="M370" s="11" t="s">
        <v>289</v>
      </c>
      <c r="N370" s="11" t="s">
        <v>114</v>
      </c>
      <c r="O370" s="11" t="s">
        <v>289</v>
      </c>
      <c r="P370" s="11" t="s">
        <v>289</v>
      </c>
      <c r="Q370" s="11" t="s">
        <v>289</v>
      </c>
      <c r="R370" s="11" t="s">
        <v>289</v>
      </c>
      <c r="S370" s="11" t="s">
        <v>288</v>
      </c>
      <c r="T370" s="15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7">
        <v>2</v>
      </c>
    </row>
    <row r="371" spans="1:65">
      <c r="A371" s="29"/>
      <c r="B371" s="19"/>
      <c r="C371" s="9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15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27">
        <v>3</v>
      </c>
    </row>
    <row r="372" spans="1:65">
      <c r="A372" s="29"/>
      <c r="B372" s="18">
        <v>1</v>
      </c>
      <c r="C372" s="14">
        <v>1</v>
      </c>
      <c r="D372" s="21">
        <v>4.33</v>
      </c>
      <c r="E372" s="147">
        <v>4.8078520107456599</v>
      </c>
      <c r="F372" s="21">
        <v>4.0580831713287164</v>
      </c>
      <c r="G372" s="21">
        <v>4</v>
      </c>
      <c r="H372" s="147">
        <v>0.3</v>
      </c>
      <c r="I372" s="21">
        <v>3.7</v>
      </c>
      <c r="J372" s="21">
        <v>4.4000000000000004</v>
      </c>
      <c r="K372" s="21">
        <v>4.3</v>
      </c>
      <c r="L372" s="21">
        <v>4.4244000000000003</v>
      </c>
      <c r="M372" s="21">
        <v>4</v>
      </c>
      <c r="N372" s="21">
        <v>4.0798492269456501</v>
      </c>
      <c r="O372" s="21">
        <v>3.95</v>
      </c>
      <c r="P372" s="21">
        <v>4.2</v>
      </c>
      <c r="Q372" s="21">
        <v>4.4000000000000004</v>
      </c>
      <c r="R372" s="21">
        <v>4</v>
      </c>
      <c r="S372" s="21">
        <v>3.9099999999999997</v>
      </c>
      <c r="T372" s="15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27">
        <v>1</v>
      </c>
    </row>
    <row r="373" spans="1:65">
      <c r="A373" s="29"/>
      <c r="B373" s="19">
        <v>1</v>
      </c>
      <c r="C373" s="9">
        <v>2</v>
      </c>
      <c r="D373" s="11">
        <v>4.18</v>
      </c>
      <c r="E373" s="148">
        <v>4.9036584674048802</v>
      </c>
      <c r="F373" s="11">
        <v>4.2081270641559261</v>
      </c>
      <c r="G373" s="11">
        <v>4.0999999999999996</v>
      </c>
      <c r="H373" s="148">
        <v>0.3</v>
      </c>
      <c r="I373" s="11">
        <v>3.6</v>
      </c>
      <c r="J373" s="11">
        <v>4.4000000000000004</v>
      </c>
      <c r="K373" s="11">
        <v>4.3</v>
      </c>
      <c r="L373" s="11">
        <v>4.8997000000000002</v>
      </c>
      <c r="M373" s="11">
        <v>3.9</v>
      </c>
      <c r="N373" s="11">
        <v>4.0711874061470796</v>
      </c>
      <c r="O373" s="11">
        <v>4.01</v>
      </c>
      <c r="P373" s="149">
        <v>3.9</v>
      </c>
      <c r="Q373" s="11">
        <v>4.4000000000000004</v>
      </c>
      <c r="R373" s="11">
        <v>4.0999999999999996</v>
      </c>
      <c r="S373" s="11">
        <v>3.9899999999999998</v>
      </c>
      <c r="T373" s="15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27">
        <v>8</v>
      </c>
    </row>
    <row r="374" spans="1:65">
      <c r="A374" s="29"/>
      <c r="B374" s="19">
        <v>1</v>
      </c>
      <c r="C374" s="9">
        <v>3</v>
      </c>
      <c r="D374" s="11">
        <v>4.51</v>
      </c>
      <c r="E374" s="148">
        <v>4.9548444931298903</v>
      </c>
      <c r="F374" s="11">
        <v>4.1627955109996879</v>
      </c>
      <c r="G374" s="11">
        <v>4.0999999999999996</v>
      </c>
      <c r="H374" s="148">
        <v>0.3</v>
      </c>
      <c r="I374" s="11">
        <v>3.9</v>
      </c>
      <c r="J374" s="11">
        <v>4.4000000000000004</v>
      </c>
      <c r="K374" s="11">
        <v>4.0999999999999996</v>
      </c>
      <c r="L374" s="11">
        <v>4.5537000000000001</v>
      </c>
      <c r="M374" s="11">
        <v>4.3</v>
      </c>
      <c r="N374" s="11">
        <v>4.0798352874787103</v>
      </c>
      <c r="O374" s="11">
        <v>4.03</v>
      </c>
      <c r="P374" s="11">
        <v>4.2</v>
      </c>
      <c r="Q374" s="11">
        <v>4.5</v>
      </c>
      <c r="R374" s="11">
        <v>4</v>
      </c>
      <c r="S374" s="11">
        <v>3.9</v>
      </c>
      <c r="T374" s="15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27">
        <v>16</v>
      </c>
    </row>
    <row r="375" spans="1:65">
      <c r="A375" s="29"/>
      <c r="B375" s="19">
        <v>1</v>
      </c>
      <c r="C375" s="9">
        <v>4</v>
      </c>
      <c r="D375" s="11">
        <v>4.33</v>
      </c>
      <c r="E375" s="148">
        <v>4.7838149811789599</v>
      </c>
      <c r="F375" s="11">
        <v>3.8886868471407565</v>
      </c>
      <c r="G375" s="11">
        <v>4</v>
      </c>
      <c r="H375" s="148">
        <v>0.2</v>
      </c>
      <c r="I375" s="11">
        <v>3.8</v>
      </c>
      <c r="J375" s="11">
        <v>4.4000000000000004</v>
      </c>
      <c r="K375" s="11">
        <v>4.4000000000000004</v>
      </c>
      <c r="L375" s="11">
        <v>4.8269000000000002</v>
      </c>
      <c r="M375" s="11">
        <v>4.0999999999999996</v>
      </c>
      <c r="N375" s="11">
        <v>3.9991173876412098</v>
      </c>
      <c r="O375" s="11">
        <v>4.01</v>
      </c>
      <c r="P375" s="11">
        <v>4</v>
      </c>
      <c r="Q375" s="11">
        <v>4.5</v>
      </c>
      <c r="R375" s="11">
        <v>4.3</v>
      </c>
      <c r="S375" s="11">
        <v>4.1100000000000003</v>
      </c>
      <c r="T375" s="15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27">
        <v>4.170983507840611</v>
      </c>
    </row>
    <row r="376" spans="1:65">
      <c r="A376" s="29"/>
      <c r="B376" s="19">
        <v>1</v>
      </c>
      <c r="C376" s="9">
        <v>5</v>
      </c>
      <c r="D376" s="11">
        <v>4.55</v>
      </c>
      <c r="E376" s="148">
        <v>4.8916634229345402</v>
      </c>
      <c r="F376" s="11">
        <v>3.9592210827957453</v>
      </c>
      <c r="G376" s="11">
        <v>4</v>
      </c>
      <c r="H376" s="148" t="s">
        <v>105</v>
      </c>
      <c r="I376" s="11">
        <v>3.7</v>
      </c>
      <c r="J376" s="11">
        <v>4.2</v>
      </c>
      <c r="K376" s="11">
        <v>3.9</v>
      </c>
      <c r="L376" s="11">
        <v>4.5347</v>
      </c>
      <c r="M376" s="11">
        <v>4.0999999999999996</v>
      </c>
      <c r="N376" s="11">
        <v>4.0494749414806597</v>
      </c>
      <c r="O376" s="11">
        <v>3.9300000000000006</v>
      </c>
      <c r="P376" s="11">
        <v>4.2</v>
      </c>
      <c r="Q376" s="11">
        <v>4.3</v>
      </c>
      <c r="R376" s="11">
        <v>4.0999999999999996</v>
      </c>
      <c r="S376" s="11">
        <v>4.05</v>
      </c>
      <c r="T376" s="15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27">
        <v>34</v>
      </c>
    </row>
    <row r="377" spans="1:65">
      <c r="A377" s="29"/>
      <c r="B377" s="19">
        <v>1</v>
      </c>
      <c r="C377" s="9">
        <v>6</v>
      </c>
      <c r="D377" s="11">
        <v>4.47</v>
      </c>
      <c r="E377" s="148">
        <v>4.6562751349439697</v>
      </c>
      <c r="F377" s="11">
        <v>4.2374438825585052</v>
      </c>
      <c r="G377" s="11">
        <v>4.0999999999999996</v>
      </c>
      <c r="H377" s="148">
        <v>0.1</v>
      </c>
      <c r="I377" s="11">
        <v>3.8</v>
      </c>
      <c r="J377" s="11">
        <v>4.2</v>
      </c>
      <c r="K377" s="11">
        <v>4.5</v>
      </c>
      <c r="L377" s="11">
        <v>4.7234999999999996</v>
      </c>
      <c r="M377" s="11">
        <v>4.5</v>
      </c>
      <c r="N377" s="149">
        <v>4.2546580638765397</v>
      </c>
      <c r="O377" s="11">
        <v>3.9600000000000004</v>
      </c>
      <c r="P377" s="11">
        <v>4.2</v>
      </c>
      <c r="Q377" s="11">
        <v>4.4000000000000004</v>
      </c>
      <c r="R377" s="11">
        <v>4.2</v>
      </c>
      <c r="S377" s="11">
        <v>3.97</v>
      </c>
      <c r="T377" s="15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5"/>
    </row>
    <row r="378" spans="1:65">
      <c r="A378" s="29"/>
      <c r="B378" s="20" t="s">
        <v>256</v>
      </c>
      <c r="C378" s="12"/>
      <c r="D378" s="22">
        <v>4.3950000000000005</v>
      </c>
      <c r="E378" s="22">
        <v>4.8330180850563167</v>
      </c>
      <c r="F378" s="22">
        <v>4.0857262598298894</v>
      </c>
      <c r="G378" s="22">
        <v>4.05</v>
      </c>
      <c r="H378" s="22">
        <v>0.24</v>
      </c>
      <c r="I378" s="22">
        <v>3.75</v>
      </c>
      <c r="J378" s="22">
        <v>4.333333333333333</v>
      </c>
      <c r="K378" s="22">
        <v>4.25</v>
      </c>
      <c r="L378" s="22">
        <v>4.6604833333333344</v>
      </c>
      <c r="M378" s="22">
        <v>4.1499999999999995</v>
      </c>
      <c r="N378" s="22">
        <v>4.0890203855949752</v>
      </c>
      <c r="O378" s="22">
        <v>3.9816666666666669</v>
      </c>
      <c r="P378" s="22">
        <v>4.1166666666666663</v>
      </c>
      <c r="Q378" s="22">
        <v>4.416666666666667</v>
      </c>
      <c r="R378" s="22">
        <v>4.1166666666666663</v>
      </c>
      <c r="S378" s="22">
        <v>3.9883333333333333</v>
      </c>
      <c r="T378" s="15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55"/>
    </row>
    <row r="379" spans="1:65">
      <c r="A379" s="29"/>
      <c r="B379" s="3" t="s">
        <v>257</v>
      </c>
      <c r="C379" s="28"/>
      <c r="D379" s="11">
        <v>4.4000000000000004</v>
      </c>
      <c r="E379" s="11">
        <v>4.8497577168401005</v>
      </c>
      <c r="F379" s="11">
        <v>4.1104393411642022</v>
      </c>
      <c r="G379" s="11">
        <v>4.05</v>
      </c>
      <c r="H379" s="11">
        <v>0.3</v>
      </c>
      <c r="I379" s="11">
        <v>3.75</v>
      </c>
      <c r="J379" s="11">
        <v>4.4000000000000004</v>
      </c>
      <c r="K379" s="11">
        <v>4.3</v>
      </c>
      <c r="L379" s="11">
        <v>4.6386000000000003</v>
      </c>
      <c r="M379" s="11">
        <v>4.0999999999999996</v>
      </c>
      <c r="N379" s="11">
        <v>4.0755113468128954</v>
      </c>
      <c r="O379" s="11">
        <v>3.9850000000000003</v>
      </c>
      <c r="P379" s="11">
        <v>4.2</v>
      </c>
      <c r="Q379" s="11">
        <v>4.4000000000000004</v>
      </c>
      <c r="R379" s="11">
        <v>4.0999999999999996</v>
      </c>
      <c r="S379" s="11">
        <v>3.98</v>
      </c>
      <c r="T379" s="15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55"/>
    </row>
    <row r="380" spans="1:65">
      <c r="A380" s="29"/>
      <c r="B380" s="3" t="s">
        <v>258</v>
      </c>
      <c r="C380" s="28"/>
      <c r="D380" s="23">
        <v>0.13967820159208807</v>
      </c>
      <c r="E380" s="23">
        <v>0.10729712029602859</v>
      </c>
      <c r="F380" s="23">
        <v>0.14109010860663412</v>
      </c>
      <c r="G380" s="23">
        <v>5.4772255750516412E-2</v>
      </c>
      <c r="H380" s="23">
        <v>8.9442719099991699E-2</v>
      </c>
      <c r="I380" s="23">
        <v>0.10488088481701503</v>
      </c>
      <c r="J380" s="23">
        <v>0.10327955589886455</v>
      </c>
      <c r="K380" s="23">
        <v>0.21679483388678814</v>
      </c>
      <c r="L380" s="23">
        <v>0.18539130957697733</v>
      </c>
      <c r="M380" s="23">
        <v>0.21679483388678802</v>
      </c>
      <c r="N380" s="23">
        <v>8.6681858531235723E-2</v>
      </c>
      <c r="O380" s="23">
        <v>4.0207793606049175E-2</v>
      </c>
      <c r="P380" s="23">
        <v>0.1329160135825127</v>
      </c>
      <c r="Q380" s="23">
        <v>7.5277265270908111E-2</v>
      </c>
      <c r="R380" s="23">
        <v>0.1169045194450012</v>
      </c>
      <c r="S380" s="23">
        <v>8.1096650156875699E-2</v>
      </c>
      <c r="T380" s="204"/>
      <c r="U380" s="205"/>
      <c r="V380" s="205"/>
      <c r="W380" s="205"/>
      <c r="X380" s="205"/>
      <c r="Y380" s="205"/>
      <c r="Z380" s="205"/>
      <c r="AA380" s="205"/>
      <c r="AB380" s="205"/>
      <c r="AC380" s="205"/>
      <c r="AD380" s="205"/>
      <c r="AE380" s="205"/>
      <c r="AF380" s="205"/>
      <c r="AG380" s="205"/>
      <c r="AH380" s="205"/>
      <c r="AI380" s="205"/>
      <c r="AJ380" s="205"/>
      <c r="AK380" s="205"/>
      <c r="AL380" s="205"/>
      <c r="AM380" s="205"/>
      <c r="AN380" s="205"/>
      <c r="AO380" s="205"/>
      <c r="AP380" s="205"/>
      <c r="AQ380" s="205"/>
      <c r="AR380" s="205"/>
      <c r="AS380" s="205"/>
      <c r="AT380" s="205"/>
      <c r="AU380" s="205"/>
      <c r="AV380" s="205"/>
      <c r="AW380" s="205"/>
      <c r="AX380" s="205"/>
      <c r="AY380" s="205"/>
      <c r="AZ380" s="205"/>
      <c r="BA380" s="205"/>
      <c r="BB380" s="205"/>
      <c r="BC380" s="205"/>
      <c r="BD380" s="205"/>
      <c r="BE380" s="205"/>
      <c r="BF380" s="205"/>
      <c r="BG380" s="205"/>
      <c r="BH380" s="205"/>
      <c r="BI380" s="205"/>
      <c r="BJ380" s="205"/>
      <c r="BK380" s="205"/>
      <c r="BL380" s="205"/>
      <c r="BM380" s="56"/>
    </row>
    <row r="381" spans="1:65">
      <c r="A381" s="29"/>
      <c r="B381" s="3" t="s">
        <v>86</v>
      </c>
      <c r="C381" s="28"/>
      <c r="D381" s="13">
        <v>3.1781160771806156E-2</v>
      </c>
      <c r="E381" s="13">
        <v>2.2200852222711745E-2</v>
      </c>
      <c r="F381" s="13">
        <v>3.453244285937758E-2</v>
      </c>
      <c r="G381" s="13">
        <v>1.3524013765559608E-2</v>
      </c>
      <c r="H381" s="13">
        <v>0.37267799624996545</v>
      </c>
      <c r="I381" s="13">
        <v>2.7968235951204009E-2</v>
      </c>
      <c r="J381" s="13">
        <v>2.3833743668968742E-2</v>
      </c>
      <c r="K381" s="13">
        <v>5.1010549149832503E-2</v>
      </c>
      <c r="L381" s="13">
        <v>3.9779416922488861E-2</v>
      </c>
      <c r="M381" s="13">
        <v>5.2239719008864594E-2</v>
      </c>
      <c r="N381" s="13">
        <v>2.1198685836002019E-2</v>
      </c>
      <c r="O381" s="13">
        <v>1.0098231964683761E-2</v>
      </c>
      <c r="P381" s="13">
        <v>3.2287290748788514E-2</v>
      </c>
      <c r="Q381" s="13">
        <v>1.7043909117941458E-2</v>
      </c>
      <c r="R381" s="13">
        <v>2.8397858974494223E-2</v>
      </c>
      <c r="S381" s="13">
        <v>2.0333468488978445E-2</v>
      </c>
      <c r="T381" s="15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55"/>
    </row>
    <row r="382" spans="1:65">
      <c r="A382" s="29"/>
      <c r="B382" s="3" t="s">
        <v>259</v>
      </c>
      <c r="C382" s="28"/>
      <c r="D382" s="13">
        <v>5.3708314055493922E-2</v>
      </c>
      <c r="E382" s="13">
        <v>0.15872385397142263</v>
      </c>
      <c r="F382" s="13">
        <v>-2.0440562244001925E-2</v>
      </c>
      <c r="G382" s="13">
        <v>-2.9005990460807762E-2</v>
      </c>
      <c r="H382" s="13">
        <v>-0.9424596142495294</v>
      </c>
      <c r="I382" s="13">
        <v>-0.10093147264889601</v>
      </c>
      <c r="J382" s="13">
        <v>3.8923631605719988E-2</v>
      </c>
      <c r="K382" s="13">
        <v>1.8944330997917813E-2</v>
      </c>
      <c r="L382" s="13">
        <v>0.1173583699318308</v>
      </c>
      <c r="M382" s="13">
        <v>-5.0308297314450856E-3</v>
      </c>
      <c r="N382" s="13">
        <v>-1.9650790297195297E-2</v>
      </c>
      <c r="O382" s="13">
        <v>-4.5389016959205497E-2</v>
      </c>
      <c r="P382" s="13">
        <v>-1.3022549974565978E-2</v>
      </c>
      <c r="Q382" s="13">
        <v>5.8902932213522607E-2</v>
      </c>
      <c r="R382" s="13">
        <v>-1.3022549974565978E-2</v>
      </c>
      <c r="S382" s="13">
        <v>-4.3790672910581474E-2</v>
      </c>
      <c r="T382" s="15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55"/>
    </row>
    <row r="383" spans="1:65">
      <c r="A383" s="29"/>
      <c r="B383" s="45" t="s">
        <v>260</v>
      </c>
      <c r="C383" s="46"/>
      <c r="D383" s="44">
        <v>1.4</v>
      </c>
      <c r="E383" s="44">
        <v>3.6</v>
      </c>
      <c r="F383" s="44">
        <v>0.16</v>
      </c>
      <c r="G383" s="44">
        <v>0.34</v>
      </c>
      <c r="H383" s="44">
        <v>19.64</v>
      </c>
      <c r="I383" s="44">
        <v>1.84</v>
      </c>
      <c r="J383" s="44">
        <v>1.0900000000000001</v>
      </c>
      <c r="K383" s="44">
        <v>0.67</v>
      </c>
      <c r="L383" s="44">
        <v>2.73</v>
      </c>
      <c r="M383" s="44">
        <v>0.17</v>
      </c>
      <c r="N383" s="44">
        <v>0.14000000000000001</v>
      </c>
      <c r="O383" s="44">
        <v>0.68</v>
      </c>
      <c r="P383" s="44">
        <v>0</v>
      </c>
      <c r="Q383" s="44">
        <v>1.51</v>
      </c>
      <c r="R383" s="44">
        <v>0</v>
      </c>
      <c r="S383" s="44">
        <v>0.64</v>
      </c>
      <c r="T383" s="15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55"/>
    </row>
    <row r="384" spans="1:65">
      <c r="B384" s="3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BM384" s="55"/>
    </row>
    <row r="385" spans="1:65" ht="15">
      <c r="B385" s="8" t="s">
        <v>482</v>
      </c>
      <c r="BM385" s="27" t="s">
        <v>311</v>
      </c>
    </row>
    <row r="386" spans="1:65" ht="15">
      <c r="A386" s="24" t="s">
        <v>53</v>
      </c>
      <c r="B386" s="18" t="s">
        <v>110</v>
      </c>
      <c r="C386" s="15" t="s">
        <v>111</v>
      </c>
      <c r="D386" s="16" t="s">
        <v>227</v>
      </c>
      <c r="E386" s="17" t="s">
        <v>227</v>
      </c>
      <c r="F386" s="17" t="s">
        <v>227</v>
      </c>
      <c r="G386" s="15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27">
        <v>1</v>
      </c>
    </row>
    <row r="387" spans="1:65">
      <c r="A387" s="29"/>
      <c r="B387" s="19" t="s">
        <v>228</v>
      </c>
      <c r="C387" s="9" t="s">
        <v>228</v>
      </c>
      <c r="D387" s="151" t="s">
        <v>232</v>
      </c>
      <c r="E387" s="152" t="s">
        <v>239</v>
      </c>
      <c r="F387" s="152" t="s">
        <v>243</v>
      </c>
      <c r="G387" s="15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27" t="s">
        <v>3</v>
      </c>
    </row>
    <row r="388" spans="1:65">
      <c r="A388" s="29"/>
      <c r="B388" s="19"/>
      <c r="C388" s="9"/>
      <c r="D388" s="10" t="s">
        <v>288</v>
      </c>
      <c r="E388" s="11" t="s">
        <v>289</v>
      </c>
      <c r="F388" s="11" t="s">
        <v>289</v>
      </c>
      <c r="G388" s="15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27">
        <v>3</v>
      </c>
    </row>
    <row r="389" spans="1:65">
      <c r="A389" s="29"/>
      <c r="B389" s="19"/>
      <c r="C389" s="9"/>
      <c r="D389" s="25"/>
      <c r="E389" s="25"/>
      <c r="F389" s="25"/>
      <c r="G389" s="15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27">
        <v>3</v>
      </c>
    </row>
    <row r="390" spans="1:65">
      <c r="A390" s="29"/>
      <c r="B390" s="18">
        <v>1</v>
      </c>
      <c r="C390" s="14">
        <v>1</v>
      </c>
      <c r="D390" s="203" t="s">
        <v>102</v>
      </c>
      <c r="E390" s="203" t="s">
        <v>103</v>
      </c>
      <c r="F390" s="202">
        <v>4.4900000000000002E-2</v>
      </c>
      <c r="G390" s="204"/>
      <c r="H390" s="205"/>
      <c r="I390" s="205"/>
      <c r="J390" s="205"/>
      <c r="K390" s="205"/>
      <c r="L390" s="205"/>
      <c r="M390" s="205"/>
      <c r="N390" s="205"/>
      <c r="O390" s="205"/>
      <c r="P390" s="205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  <c r="AB390" s="205"/>
      <c r="AC390" s="205"/>
      <c r="AD390" s="205"/>
      <c r="AE390" s="205"/>
      <c r="AF390" s="205"/>
      <c r="AG390" s="205"/>
      <c r="AH390" s="205"/>
      <c r="AI390" s="205"/>
      <c r="AJ390" s="205"/>
      <c r="AK390" s="205"/>
      <c r="AL390" s="205"/>
      <c r="AM390" s="205"/>
      <c r="AN390" s="205"/>
      <c r="AO390" s="205"/>
      <c r="AP390" s="205"/>
      <c r="AQ390" s="205"/>
      <c r="AR390" s="205"/>
      <c r="AS390" s="205"/>
      <c r="AT390" s="205"/>
      <c r="AU390" s="205"/>
      <c r="AV390" s="205"/>
      <c r="AW390" s="205"/>
      <c r="AX390" s="205"/>
      <c r="AY390" s="205"/>
      <c r="AZ390" s="205"/>
      <c r="BA390" s="205"/>
      <c r="BB390" s="205"/>
      <c r="BC390" s="205"/>
      <c r="BD390" s="205"/>
      <c r="BE390" s="205"/>
      <c r="BF390" s="205"/>
      <c r="BG390" s="205"/>
      <c r="BH390" s="205"/>
      <c r="BI390" s="205"/>
      <c r="BJ390" s="205"/>
      <c r="BK390" s="205"/>
      <c r="BL390" s="205"/>
      <c r="BM390" s="206">
        <v>1</v>
      </c>
    </row>
    <row r="391" spans="1:65">
      <c r="A391" s="29"/>
      <c r="B391" s="19">
        <v>1</v>
      </c>
      <c r="C391" s="9">
        <v>2</v>
      </c>
      <c r="D391" s="208" t="s">
        <v>102</v>
      </c>
      <c r="E391" s="208" t="s">
        <v>103</v>
      </c>
      <c r="F391" s="23">
        <v>4.07E-2</v>
      </c>
      <c r="G391" s="204"/>
      <c r="H391" s="205"/>
      <c r="I391" s="205"/>
      <c r="J391" s="205"/>
      <c r="K391" s="205"/>
      <c r="L391" s="205"/>
      <c r="M391" s="205"/>
      <c r="N391" s="205"/>
      <c r="O391" s="205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5"/>
      <c r="AD391" s="205"/>
      <c r="AE391" s="205"/>
      <c r="AF391" s="205"/>
      <c r="AG391" s="205"/>
      <c r="AH391" s="205"/>
      <c r="AI391" s="205"/>
      <c r="AJ391" s="205"/>
      <c r="AK391" s="205"/>
      <c r="AL391" s="205"/>
      <c r="AM391" s="205"/>
      <c r="AN391" s="205"/>
      <c r="AO391" s="205"/>
      <c r="AP391" s="205"/>
      <c r="AQ391" s="205"/>
      <c r="AR391" s="205"/>
      <c r="AS391" s="205"/>
      <c r="AT391" s="205"/>
      <c r="AU391" s="205"/>
      <c r="AV391" s="205"/>
      <c r="AW391" s="205"/>
      <c r="AX391" s="205"/>
      <c r="AY391" s="205"/>
      <c r="AZ391" s="205"/>
      <c r="BA391" s="205"/>
      <c r="BB391" s="205"/>
      <c r="BC391" s="205"/>
      <c r="BD391" s="205"/>
      <c r="BE391" s="205"/>
      <c r="BF391" s="205"/>
      <c r="BG391" s="205"/>
      <c r="BH391" s="205"/>
      <c r="BI391" s="205"/>
      <c r="BJ391" s="205"/>
      <c r="BK391" s="205"/>
      <c r="BL391" s="205"/>
      <c r="BM391" s="206">
        <v>2</v>
      </c>
    </row>
    <row r="392" spans="1:65">
      <c r="A392" s="29"/>
      <c r="B392" s="19">
        <v>1</v>
      </c>
      <c r="C392" s="9">
        <v>3</v>
      </c>
      <c r="D392" s="208" t="s">
        <v>102</v>
      </c>
      <c r="E392" s="208" t="s">
        <v>103</v>
      </c>
      <c r="F392" s="23">
        <v>4.3400000000000001E-2</v>
      </c>
      <c r="G392" s="204"/>
      <c r="H392" s="205"/>
      <c r="I392" s="205"/>
      <c r="J392" s="205"/>
      <c r="K392" s="205"/>
      <c r="L392" s="205"/>
      <c r="M392" s="205"/>
      <c r="N392" s="205"/>
      <c r="O392" s="205"/>
      <c r="P392" s="205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  <c r="AB392" s="205"/>
      <c r="AC392" s="205"/>
      <c r="AD392" s="205"/>
      <c r="AE392" s="205"/>
      <c r="AF392" s="205"/>
      <c r="AG392" s="205"/>
      <c r="AH392" s="205"/>
      <c r="AI392" s="205"/>
      <c r="AJ392" s="205"/>
      <c r="AK392" s="205"/>
      <c r="AL392" s="205"/>
      <c r="AM392" s="205"/>
      <c r="AN392" s="205"/>
      <c r="AO392" s="205"/>
      <c r="AP392" s="205"/>
      <c r="AQ392" s="205"/>
      <c r="AR392" s="205"/>
      <c r="AS392" s="205"/>
      <c r="AT392" s="205"/>
      <c r="AU392" s="205"/>
      <c r="AV392" s="205"/>
      <c r="AW392" s="205"/>
      <c r="AX392" s="205"/>
      <c r="AY392" s="205"/>
      <c r="AZ392" s="205"/>
      <c r="BA392" s="205"/>
      <c r="BB392" s="205"/>
      <c r="BC392" s="205"/>
      <c r="BD392" s="205"/>
      <c r="BE392" s="205"/>
      <c r="BF392" s="205"/>
      <c r="BG392" s="205"/>
      <c r="BH392" s="205"/>
      <c r="BI392" s="205"/>
      <c r="BJ392" s="205"/>
      <c r="BK392" s="205"/>
      <c r="BL392" s="205"/>
      <c r="BM392" s="206">
        <v>16</v>
      </c>
    </row>
    <row r="393" spans="1:65">
      <c r="A393" s="29"/>
      <c r="B393" s="19">
        <v>1</v>
      </c>
      <c r="C393" s="9">
        <v>4</v>
      </c>
      <c r="D393" s="208" t="s">
        <v>102</v>
      </c>
      <c r="E393" s="208" t="s">
        <v>103</v>
      </c>
      <c r="F393" s="23">
        <v>4.1700000000000001E-2</v>
      </c>
      <c r="G393" s="204"/>
      <c r="H393" s="205"/>
      <c r="I393" s="205"/>
      <c r="J393" s="205"/>
      <c r="K393" s="205"/>
      <c r="L393" s="205"/>
      <c r="M393" s="205"/>
      <c r="N393" s="205"/>
      <c r="O393" s="205"/>
      <c r="P393" s="205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  <c r="AB393" s="205"/>
      <c r="AC393" s="205"/>
      <c r="AD393" s="205"/>
      <c r="AE393" s="205"/>
      <c r="AF393" s="205"/>
      <c r="AG393" s="205"/>
      <c r="AH393" s="205"/>
      <c r="AI393" s="205"/>
      <c r="AJ393" s="205"/>
      <c r="AK393" s="205"/>
      <c r="AL393" s="205"/>
      <c r="AM393" s="205"/>
      <c r="AN393" s="205"/>
      <c r="AO393" s="205"/>
      <c r="AP393" s="205"/>
      <c r="AQ393" s="205"/>
      <c r="AR393" s="205"/>
      <c r="AS393" s="205"/>
      <c r="AT393" s="205"/>
      <c r="AU393" s="205"/>
      <c r="AV393" s="205"/>
      <c r="AW393" s="205"/>
      <c r="AX393" s="205"/>
      <c r="AY393" s="205"/>
      <c r="AZ393" s="205"/>
      <c r="BA393" s="205"/>
      <c r="BB393" s="205"/>
      <c r="BC393" s="205"/>
      <c r="BD393" s="205"/>
      <c r="BE393" s="205"/>
      <c r="BF393" s="205"/>
      <c r="BG393" s="205"/>
      <c r="BH393" s="205"/>
      <c r="BI393" s="205"/>
      <c r="BJ393" s="205"/>
      <c r="BK393" s="205"/>
      <c r="BL393" s="205"/>
      <c r="BM393" s="206">
        <v>4.2583333333333299E-2</v>
      </c>
    </row>
    <row r="394" spans="1:65">
      <c r="A394" s="29"/>
      <c r="B394" s="19">
        <v>1</v>
      </c>
      <c r="C394" s="9">
        <v>5</v>
      </c>
      <c r="D394" s="208" t="s">
        <v>102</v>
      </c>
      <c r="E394" s="208" t="s">
        <v>103</v>
      </c>
      <c r="F394" s="23">
        <v>4.41E-2</v>
      </c>
      <c r="G394" s="204"/>
      <c r="H394" s="205"/>
      <c r="I394" s="205"/>
      <c r="J394" s="205"/>
      <c r="K394" s="205"/>
      <c r="L394" s="205"/>
      <c r="M394" s="205"/>
      <c r="N394" s="205"/>
      <c r="O394" s="205"/>
      <c r="P394" s="205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  <c r="AB394" s="205"/>
      <c r="AC394" s="205"/>
      <c r="AD394" s="205"/>
      <c r="AE394" s="205"/>
      <c r="AF394" s="205"/>
      <c r="AG394" s="205"/>
      <c r="AH394" s="205"/>
      <c r="AI394" s="205"/>
      <c r="AJ394" s="205"/>
      <c r="AK394" s="205"/>
      <c r="AL394" s="205"/>
      <c r="AM394" s="205"/>
      <c r="AN394" s="205"/>
      <c r="AO394" s="205"/>
      <c r="AP394" s="205"/>
      <c r="AQ394" s="205"/>
      <c r="AR394" s="205"/>
      <c r="AS394" s="205"/>
      <c r="AT394" s="205"/>
      <c r="AU394" s="205"/>
      <c r="AV394" s="205"/>
      <c r="AW394" s="205"/>
      <c r="AX394" s="205"/>
      <c r="AY394" s="205"/>
      <c r="AZ394" s="205"/>
      <c r="BA394" s="205"/>
      <c r="BB394" s="205"/>
      <c r="BC394" s="205"/>
      <c r="BD394" s="205"/>
      <c r="BE394" s="205"/>
      <c r="BF394" s="205"/>
      <c r="BG394" s="205"/>
      <c r="BH394" s="205"/>
      <c r="BI394" s="205"/>
      <c r="BJ394" s="205"/>
      <c r="BK394" s="205"/>
      <c r="BL394" s="205"/>
      <c r="BM394" s="206">
        <v>8</v>
      </c>
    </row>
    <row r="395" spans="1:65">
      <c r="A395" s="29"/>
      <c r="B395" s="19">
        <v>1</v>
      </c>
      <c r="C395" s="9">
        <v>6</v>
      </c>
      <c r="D395" s="208" t="s">
        <v>102</v>
      </c>
      <c r="E395" s="208" t="s">
        <v>103</v>
      </c>
      <c r="F395" s="23">
        <v>4.07E-2</v>
      </c>
      <c r="G395" s="204"/>
      <c r="H395" s="205"/>
      <c r="I395" s="205"/>
      <c r="J395" s="205"/>
      <c r="K395" s="205"/>
      <c r="L395" s="205"/>
      <c r="M395" s="205"/>
      <c r="N395" s="205"/>
      <c r="O395" s="205"/>
      <c r="P395" s="205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  <c r="AA395" s="205"/>
      <c r="AB395" s="205"/>
      <c r="AC395" s="205"/>
      <c r="AD395" s="205"/>
      <c r="AE395" s="205"/>
      <c r="AF395" s="205"/>
      <c r="AG395" s="205"/>
      <c r="AH395" s="205"/>
      <c r="AI395" s="205"/>
      <c r="AJ395" s="205"/>
      <c r="AK395" s="205"/>
      <c r="AL395" s="205"/>
      <c r="AM395" s="205"/>
      <c r="AN395" s="205"/>
      <c r="AO395" s="205"/>
      <c r="AP395" s="205"/>
      <c r="AQ395" s="205"/>
      <c r="AR395" s="205"/>
      <c r="AS395" s="205"/>
      <c r="AT395" s="205"/>
      <c r="AU395" s="205"/>
      <c r="AV395" s="205"/>
      <c r="AW395" s="205"/>
      <c r="AX395" s="205"/>
      <c r="AY395" s="205"/>
      <c r="AZ395" s="205"/>
      <c r="BA395" s="205"/>
      <c r="BB395" s="205"/>
      <c r="BC395" s="205"/>
      <c r="BD395" s="205"/>
      <c r="BE395" s="205"/>
      <c r="BF395" s="205"/>
      <c r="BG395" s="205"/>
      <c r="BH395" s="205"/>
      <c r="BI395" s="205"/>
      <c r="BJ395" s="205"/>
      <c r="BK395" s="205"/>
      <c r="BL395" s="205"/>
      <c r="BM395" s="56"/>
    </row>
    <row r="396" spans="1:65">
      <c r="A396" s="29"/>
      <c r="B396" s="20" t="s">
        <v>256</v>
      </c>
      <c r="C396" s="12"/>
      <c r="D396" s="210" t="s">
        <v>651</v>
      </c>
      <c r="E396" s="210" t="s">
        <v>651</v>
      </c>
      <c r="F396" s="210">
        <v>4.2583333333333334E-2</v>
      </c>
      <c r="G396" s="204"/>
      <c r="H396" s="205"/>
      <c r="I396" s="205"/>
      <c r="J396" s="205"/>
      <c r="K396" s="205"/>
      <c r="L396" s="205"/>
      <c r="M396" s="205"/>
      <c r="N396" s="205"/>
      <c r="O396" s="205"/>
      <c r="P396" s="205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5"/>
      <c r="AB396" s="205"/>
      <c r="AC396" s="205"/>
      <c r="AD396" s="205"/>
      <c r="AE396" s="205"/>
      <c r="AF396" s="205"/>
      <c r="AG396" s="205"/>
      <c r="AH396" s="205"/>
      <c r="AI396" s="205"/>
      <c r="AJ396" s="205"/>
      <c r="AK396" s="205"/>
      <c r="AL396" s="205"/>
      <c r="AM396" s="205"/>
      <c r="AN396" s="205"/>
      <c r="AO396" s="205"/>
      <c r="AP396" s="205"/>
      <c r="AQ396" s="205"/>
      <c r="AR396" s="205"/>
      <c r="AS396" s="205"/>
      <c r="AT396" s="205"/>
      <c r="AU396" s="205"/>
      <c r="AV396" s="205"/>
      <c r="AW396" s="205"/>
      <c r="AX396" s="205"/>
      <c r="AY396" s="205"/>
      <c r="AZ396" s="205"/>
      <c r="BA396" s="205"/>
      <c r="BB396" s="205"/>
      <c r="BC396" s="205"/>
      <c r="BD396" s="205"/>
      <c r="BE396" s="205"/>
      <c r="BF396" s="205"/>
      <c r="BG396" s="205"/>
      <c r="BH396" s="205"/>
      <c r="BI396" s="205"/>
      <c r="BJ396" s="205"/>
      <c r="BK396" s="205"/>
      <c r="BL396" s="205"/>
      <c r="BM396" s="56"/>
    </row>
    <row r="397" spans="1:65">
      <c r="A397" s="29"/>
      <c r="B397" s="3" t="s">
        <v>257</v>
      </c>
      <c r="C397" s="28"/>
      <c r="D397" s="23" t="s">
        <v>651</v>
      </c>
      <c r="E397" s="23" t="s">
        <v>651</v>
      </c>
      <c r="F397" s="23">
        <v>4.2550000000000004E-2</v>
      </c>
      <c r="G397" s="204"/>
      <c r="H397" s="205"/>
      <c r="I397" s="205"/>
      <c r="J397" s="205"/>
      <c r="K397" s="205"/>
      <c r="L397" s="205"/>
      <c r="M397" s="205"/>
      <c r="N397" s="205"/>
      <c r="O397" s="205"/>
      <c r="P397" s="205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  <c r="AA397" s="205"/>
      <c r="AB397" s="205"/>
      <c r="AC397" s="205"/>
      <c r="AD397" s="205"/>
      <c r="AE397" s="205"/>
      <c r="AF397" s="205"/>
      <c r="AG397" s="205"/>
      <c r="AH397" s="205"/>
      <c r="AI397" s="205"/>
      <c r="AJ397" s="205"/>
      <c r="AK397" s="205"/>
      <c r="AL397" s="205"/>
      <c r="AM397" s="205"/>
      <c r="AN397" s="205"/>
      <c r="AO397" s="205"/>
      <c r="AP397" s="205"/>
      <c r="AQ397" s="205"/>
      <c r="AR397" s="205"/>
      <c r="AS397" s="205"/>
      <c r="AT397" s="205"/>
      <c r="AU397" s="205"/>
      <c r="AV397" s="205"/>
      <c r="AW397" s="205"/>
      <c r="AX397" s="205"/>
      <c r="AY397" s="205"/>
      <c r="AZ397" s="205"/>
      <c r="BA397" s="205"/>
      <c r="BB397" s="205"/>
      <c r="BC397" s="205"/>
      <c r="BD397" s="205"/>
      <c r="BE397" s="205"/>
      <c r="BF397" s="205"/>
      <c r="BG397" s="205"/>
      <c r="BH397" s="205"/>
      <c r="BI397" s="205"/>
      <c r="BJ397" s="205"/>
      <c r="BK397" s="205"/>
      <c r="BL397" s="205"/>
      <c r="BM397" s="56"/>
    </row>
    <row r="398" spans="1:65">
      <c r="A398" s="29"/>
      <c r="B398" s="3" t="s">
        <v>258</v>
      </c>
      <c r="C398" s="28"/>
      <c r="D398" s="23" t="s">
        <v>651</v>
      </c>
      <c r="E398" s="23" t="s">
        <v>651</v>
      </c>
      <c r="F398" s="23">
        <v>1.8004629034408537E-3</v>
      </c>
      <c r="G398" s="204"/>
      <c r="H398" s="205"/>
      <c r="I398" s="205"/>
      <c r="J398" s="205"/>
      <c r="K398" s="205"/>
      <c r="L398" s="205"/>
      <c r="M398" s="205"/>
      <c r="N398" s="205"/>
      <c r="O398" s="205"/>
      <c r="P398" s="205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5"/>
      <c r="AB398" s="205"/>
      <c r="AC398" s="205"/>
      <c r="AD398" s="205"/>
      <c r="AE398" s="205"/>
      <c r="AF398" s="205"/>
      <c r="AG398" s="205"/>
      <c r="AH398" s="205"/>
      <c r="AI398" s="205"/>
      <c r="AJ398" s="205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  <c r="AU398" s="205"/>
      <c r="AV398" s="205"/>
      <c r="AW398" s="205"/>
      <c r="AX398" s="205"/>
      <c r="AY398" s="205"/>
      <c r="AZ398" s="205"/>
      <c r="BA398" s="205"/>
      <c r="BB398" s="205"/>
      <c r="BC398" s="205"/>
      <c r="BD398" s="205"/>
      <c r="BE398" s="205"/>
      <c r="BF398" s="205"/>
      <c r="BG398" s="205"/>
      <c r="BH398" s="205"/>
      <c r="BI398" s="205"/>
      <c r="BJ398" s="205"/>
      <c r="BK398" s="205"/>
      <c r="BL398" s="205"/>
      <c r="BM398" s="56"/>
    </row>
    <row r="399" spans="1:65">
      <c r="A399" s="29"/>
      <c r="B399" s="3" t="s">
        <v>86</v>
      </c>
      <c r="C399" s="28"/>
      <c r="D399" s="13" t="s">
        <v>651</v>
      </c>
      <c r="E399" s="13" t="s">
        <v>651</v>
      </c>
      <c r="F399" s="13">
        <v>4.2280929239315548E-2</v>
      </c>
      <c r="G399" s="15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55"/>
    </row>
    <row r="400" spans="1:65">
      <c r="A400" s="29"/>
      <c r="B400" s="3" t="s">
        <v>259</v>
      </c>
      <c r="C400" s="28"/>
      <c r="D400" s="13" t="s">
        <v>651</v>
      </c>
      <c r="E400" s="13" t="s">
        <v>651</v>
      </c>
      <c r="F400" s="13">
        <v>8.8817841970012523E-16</v>
      </c>
      <c r="G400" s="15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55"/>
    </row>
    <row r="401" spans="1:65">
      <c r="A401" s="29"/>
      <c r="B401" s="45" t="s">
        <v>260</v>
      </c>
      <c r="C401" s="46"/>
      <c r="D401" s="44">
        <v>0</v>
      </c>
      <c r="E401" s="44">
        <v>0.74</v>
      </c>
      <c r="F401" s="44">
        <v>0.67</v>
      </c>
      <c r="G401" s="15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55"/>
    </row>
    <row r="402" spans="1:65">
      <c r="B402" s="30"/>
      <c r="C402" s="20"/>
      <c r="D402" s="20"/>
      <c r="E402" s="20"/>
      <c r="F402" s="20"/>
      <c r="BM402" s="55"/>
    </row>
    <row r="403" spans="1:65" ht="15">
      <c r="B403" s="8" t="s">
        <v>483</v>
      </c>
      <c r="BM403" s="27" t="s">
        <v>66</v>
      </c>
    </row>
    <row r="404" spans="1:65" ht="15">
      <c r="A404" s="24" t="s">
        <v>11</v>
      </c>
      <c r="B404" s="18" t="s">
        <v>110</v>
      </c>
      <c r="C404" s="15" t="s">
        <v>111</v>
      </c>
      <c r="D404" s="16" t="s">
        <v>227</v>
      </c>
      <c r="E404" s="17" t="s">
        <v>227</v>
      </c>
      <c r="F404" s="17" t="s">
        <v>227</v>
      </c>
      <c r="G404" s="17" t="s">
        <v>227</v>
      </c>
      <c r="H404" s="17" t="s">
        <v>227</v>
      </c>
      <c r="I404" s="17" t="s">
        <v>227</v>
      </c>
      <c r="J404" s="17" t="s">
        <v>227</v>
      </c>
      <c r="K404" s="15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27">
        <v>1</v>
      </c>
    </row>
    <row r="405" spans="1:65">
      <c r="A405" s="29"/>
      <c r="B405" s="19" t="s">
        <v>228</v>
      </c>
      <c r="C405" s="9" t="s">
        <v>228</v>
      </c>
      <c r="D405" s="151" t="s">
        <v>230</v>
      </c>
      <c r="E405" s="152" t="s">
        <v>231</v>
      </c>
      <c r="F405" s="152" t="s">
        <v>232</v>
      </c>
      <c r="G405" s="152" t="s">
        <v>238</v>
      </c>
      <c r="H405" s="152" t="s">
        <v>239</v>
      </c>
      <c r="I405" s="152" t="s">
        <v>243</v>
      </c>
      <c r="J405" s="152" t="s">
        <v>250</v>
      </c>
      <c r="K405" s="15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27" t="s">
        <v>3</v>
      </c>
    </row>
    <row r="406" spans="1:65">
      <c r="A406" s="29"/>
      <c r="B406" s="19"/>
      <c r="C406" s="9"/>
      <c r="D406" s="10" t="s">
        <v>288</v>
      </c>
      <c r="E406" s="11" t="s">
        <v>288</v>
      </c>
      <c r="F406" s="11" t="s">
        <v>288</v>
      </c>
      <c r="G406" s="11" t="s">
        <v>289</v>
      </c>
      <c r="H406" s="11" t="s">
        <v>288</v>
      </c>
      <c r="I406" s="11" t="s">
        <v>289</v>
      </c>
      <c r="J406" s="11" t="s">
        <v>288</v>
      </c>
      <c r="K406" s="15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27">
        <v>2</v>
      </c>
    </row>
    <row r="407" spans="1:65">
      <c r="A407" s="29"/>
      <c r="B407" s="19"/>
      <c r="C407" s="9"/>
      <c r="D407" s="25"/>
      <c r="E407" s="25"/>
      <c r="F407" s="25"/>
      <c r="G407" s="25"/>
      <c r="H407" s="25"/>
      <c r="I407" s="25"/>
      <c r="J407" s="25"/>
      <c r="K407" s="15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27">
        <v>3</v>
      </c>
    </row>
    <row r="408" spans="1:65">
      <c r="A408" s="29"/>
      <c r="B408" s="18">
        <v>1</v>
      </c>
      <c r="C408" s="14">
        <v>1</v>
      </c>
      <c r="D408" s="21">
        <v>0.59</v>
      </c>
      <c r="E408" s="21">
        <v>0.57626111375635602</v>
      </c>
      <c r="F408" s="21">
        <v>0.61024407917444079</v>
      </c>
      <c r="G408" s="147">
        <v>0.6</v>
      </c>
      <c r="H408" s="21">
        <v>0.57999999999999996</v>
      </c>
      <c r="I408" s="21">
        <v>0.57779999999999998</v>
      </c>
      <c r="J408" s="147">
        <v>0.55000000000000004</v>
      </c>
      <c r="K408" s="15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27">
        <v>1</v>
      </c>
    </row>
    <row r="409" spans="1:65">
      <c r="A409" s="29"/>
      <c r="B409" s="19">
        <v>1</v>
      </c>
      <c r="C409" s="9">
        <v>2</v>
      </c>
      <c r="D409" s="11">
        <v>0.63</v>
      </c>
      <c r="E409" s="11">
        <v>0.58373067352186903</v>
      </c>
      <c r="F409" s="11">
        <v>0.65172009127882469</v>
      </c>
      <c r="G409" s="148">
        <v>0.6</v>
      </c>
      <c r="H409" s="11">
        <v>0.59</v>
      </c>
      <c r="I409" s="11">
        <v>0.63500000000000001</v>
      </c>
      <c r="J409" s="148">
        <v>0.56999999999999995</v>
      </c>
      <c r="K409" s="15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27">
        <v>4</v>
      </c>
    </row>
    <row r="410" spans="1:65">
      <c r="A410" s="29"/>
      <c r="B410" s="19">
        <v>1</v>
      </c>
      <c r="C410" s="9">
        <v>3</v>
      </c>
      <c r="D410" s="11">
        <v>0.6</v>
      </c>
      <c r="E410" s="11">
        <v>0.62144092931799599</v>
      </c>
      <c r="F410" s="11">
        <v>0.61978004128414554</v>
      </c>
      <c r="G410" s="148">
        <v>0.6</v>
      </c>
      <c r="H410" s="11">
        <v>0.6</v>
      </c>
      <c r="I410" s="11">
        <v>0.58809999999999996</v>
      </c>
      <c r="J410" s="148">
        <v>0.55000000000000004</v>
      </c>
      <c r="K410" s="15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27">
        <v>16</v>
      </c>
    </row>
    <row r="411" spans="1:65">
      <c r="A411" s="29"/>
      <c r="B411" s="19">
        <v>1</v>
      </c>
      <c r="C411" s="9">
        <v>4</v>
      </c>
      <c r="D411" s="11">
        <v>0.59</v>
      </c>
      <c r="E411" s="11">
        <v>0.61670170897495102</v>
      </c>
      <c r="F411" s="11">
        <v>0.61080462845384298</v>
      </c>
      <c r="G411" s="148">
        <v>0.6</v>
      </c>
      <c r="H411" s="11">
        <v>0.56000000000000005</v>
      </c>
      <c r="I411" s="11">
        <v>0.62929999999999997</v>
      </c>
      <c r="J411" s="148">
        <v>0.54</v>
      </c>
      <c r="K411" s="15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27">
        <v>0.6041459695752589</v>
      </c>
    </row>
    <row r="412" spans="1:65">
      <c r="A412" s="29"/>
      <c r="B412" s="19">
        <v>1</v>
      </c>
      <c r="C412" s="9">
        <v>5</v>
      </c>
      <c r="D412" s="11">
        <v>0.61</v>
      </c>
      <c r="E412" s="11">
        <v>0.61615502274941703</v>
      </c>
      <c r="F412" s="11">
        <v>0.60420285564581699</v>
      </c>
      <c r="G412" s="148">
        <v>0.6</v>
      </c>
      <c r="H412" s="11">
        <v>0.56999999999999995</v>
      </c>
      <c r="I412" s="11">
        <v>0.58789999999999998</v>
      </c>
      <c r="J412" s="148">
        <v>0.55000000000000004</v>
      </c>
      <c r="K412" s="15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27">
        <v>35</v>
      </c>
    </row>
    <row r="413" spans="1:65">
      <c r="A413" s="29"/>
      <c r="B413" s="19">
        <v>1</v>
      </c>
      <c r="C413" s="9">
        <v>6</v>
      </c>
      <c r="D413" s="11">
        <v>0.61</v>
      </c>
      <c r="E413" s="11">
        <v>0.60340082947040796</v>
      </c>
      <c r="F413" s="11">
        <v>0.66723711362969873</v>
      </c>
      <c r="G413" s="148">
        <v>0.6</v>
      </c>
      <c r="H413" s="11">
        <v>0.59</v>
      </c>
      <c r="I413" s="11">
        <v>0.60460000000000003</v>
      </c>
      <c r="J413" s="148">
        <v>0.55000000000000004</v>
      </c>
      <c r="K413" s="15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55"/>
    </row>
    <row r="414" spans="1:65">
      <c r="A414" s="29"/>
      <c r="B414" s="20" t="s">
        <v>256</v>
      </c>
      <c r="C414" s="12"/>
      <c r="D414" s="22">
        <v>0.60499999999999987</v>
      </c>
      <c r="E414" s="22">
        <v>0.6029483796318329</v>
      </c>
      <c r="F414" s="22">
        <v>0.62733146824446162</v>
      </c>
      <c r="G414" s="22">
        <v>0.6</v>
      </c>
      <c r="H414" s="22">
        <v>0.58166666666666667</v>
      </c>
      <c r="I414" s="22">
        <v>0.60378333333333334</v>
      </c>
      <c r="J414" s="22">
        <v>0.55166666666666664</v>
      </c>
      <c r="K414" s="15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55"/>
    </row>
    <row r="415" spans="1:65">
      <c r="A415" s="29"/>
      <c r="B415" s="3" t="s">
        <v>257</v>
      </c>
      <c r="C415" s="28"/>
      <c r="D415" s="11">
        <v>0.60499999999999998</v>
      </c>
      <c r="E415" s="11">
        <v>0.60977792610991255</v>
      </c>
      <c r="F415" s="11">
        <v>0.61529233486899426</v>
      </c>
      <c r="G415" s="11">
        <v>0.6</v>
      </c>
      <c r="H415" s="11">
        <v>0.58499999999999996</v>
      </c>
      <c r="I415" s="11">
        <v>0.59634999999999994</v>
      </c>
      <c r="J415" s="11">
        <v>0.55000000000000004</v>
      </c>
      <c r="K415" s="15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55"/>
    </row>
    <row r="416" spans="1:65">
      <c r="A416" s="29"/>
      <c r="B416" s="3" t="s">
        <v>258</v>
      </c>
      <c r="C416" s="28"/>
      <c r="D416" s="23">
        <v>1.5165750888103116E-2</v>
      </c>
      <c r="E416" s="23">
        <v>1.8906501438629406E-2</v>
      </c>
      <c r="F416" s="23">
        <v>2.5862472950956467E-2</v>
      </c>
      <c r="G416" s="23">
        <v>0</v>
      </c>
      <c r="H416" s="23">
        <v>1.4719601443879725E-2</v>
      </c>
      <c r="I416" s="23">
        <v>2.3662748501952751E-2</v>
      </c>
      <c r="J416" s="23">
        <v>9.8319208025017188E-3</v>
      </c>
      <c r="K416" s="204"/>
      <c r="L416" s="205"/>
      <c r="M416" s="205"/>
      <c r="N416" s="205"/>
      <c r="O416" s="205"/>
      <c r="P416" s="205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  <c r="AA416" s="205"/>
      <c r="AB416" s="205"/>
      <c r="AC416" s="205"/>
      <c r="AD416" s="205"/>
      <c r="AE416" s="205"/>
      <c r="AF416" s="205"/>
      <c r="AG416" s="205"/>
      <c r="AH416" s="205"/>
      <c r="AI416" s="205"/>
      <c r="AJ416" s="205"/>
      <c r="AK416" s="205"/>
      <c r="AL416" s="205"/>
      <c r="AM416" s="205"/>
      <c r="AN416" s="205"/>
      <c r="AO416" s="205"/>
      <c r="AP416" s="205"/>
      <c r="AQ416" s="205"/>
      <c r="AR416" s="205"/>
      <c r="AS416" s="205"/>
      <c r="AT416" s="205"/>
      <c r="AU416" s="205"/>
      <c r="AV416" s="205"/>
      <c r="AW416" s="205"/>
      <c r="AX416" s="205"/>
      <c r="AY416" s="205"/>
      <c r="AZ416" s="205"/>
      <c r="BA416" s="205"/>
      <c r="BB416" s="205"/>
      <c r="BC416" s="205"/>
      <c r="BD416" s="205"/>
      <c r="BE416" s="205"/>
      <c r="BF416" s="205"/>
      <c r="BG416" s="205"/>
      <c r="BH416" s="205"/>
      <c r="BI416" s="205"/>
      <c r="BJ416" s="205"/>
      <c r="BK416" s="205"/>
      <c r="BL416" s="205"/>
      <c r="BM416" s="56"/>
    </row>
    <row r="417" spans="1:65">
      <c r="A417" s="29"/>
      <c r="B417" s="3" t="s">
        <v>86</v>
      </c>
      <c r="C417" s="28"/>
      <c r="D417" s="13">
        <v>2.5067356839839867E-2</v>
      </c>
      <c r="E417" s="13">
        <v>3.1356749727354652E-2</v>
      </c>
      <c r="F417" s="13">
        <v>4.1226168716405359E-2</v>
      </c>
      <c r="G417" s="13">
        <v>0</v>
      </c>
      <c r="H417" s="13">
        <v>2.5305905061111276E-2</v>
      </c>
      <c r="I417" s="13">
        <v>3.9190794438324045E-2</v>
      </c>
      <c r="J417" s="13">
        <v>1.7822212935048435E-2</v>
      </c>
      <c r="K417" s="15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55"/>
    </row>
    <row r="418" spans="1:65">
      <c r="A418" s="29"/>
      <c r="B418" s="3" t="s">
        <v>259</v>
      </c>
      <c r="C418" s="28"/>
      <c r="D418" s="13">
        <v>1.4136160261755126E-3</v>
      </c>
      <c r="E418" s="13">
        <v>-1.9822857450625397E-3</v>
      </c>
      <c r="F418" s="13">
        <v>3.8377312498671712E-2</v>
      </c>
      <c r="G418" s="13">
        <v>-6.8625295608174541E-3</v>
      </c>
      <c r="H418" s="13">
        <v>-3.7208396713125702E-2</v>
      </c>
      <c r="I418" s="13">
        <v>-6.0024606665920466E-4</v>
      </c>
      <c r="J418" s="13">
        <v>-8.6865270235084946E-2</v>
      </c>
      <c r="K418" s="15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55"/>
    </row>
    <row r="419" spans="1:65">
      <c r="A419" s="29"/>
      <c r="B419" s="45" t="s">
        <v>260</v>
      </c>
      <c r="C419" s="46"/>
      <c r="D419" s="44">
        <v>0.09</v>
      </c>
      <c r="E419" s="44">
        <v>0.02</v>
      </c>
      <c r="F419" s="44">
        <v>1.39</v>
      </c>
      <c r="G419" s="44" t="s">
        <v>261</v>
      </c>
      <c r="H419" s="44">
        <v>1.25</v>
      </c>
      <c r="I419" s="44">
        <v>0.02</v>
      </c>
      <c r="J419" s="44">
        <v>2.99</v>
      </c>
      <c r="K419" s="15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55"/>
    </row>
    <row r="420" spans="1:65">
      <c r="B420" s="30" t="s">
        <v>297</v>
      </c>
      <c r="C420" s="20"/>
      <c r="D420" s="20"/>
      <c r="E420" s="20"/>
      <c r="F420" s="20"/>
      <c r="G420" s="20"/>
      <c r="H420" s="20"/>
      <c r="I420" s="20"/>
      <c r="J420" s="20"/>
      <c r="BM420" s="55"/>
    </row>
    <row r="421" spans="1:65">
      <c r="BM421" s="55"/>
    </row>
    <row r="422" spans="1:65" ht="15">
      <c r="B422" s="8" t="s">
        <v>484</v>
      </c>
      <c r="BM422" s="27" t="s">
        <v>66</v>
      </c>
    </row>
    <row r="423" spans="1:65" ht="15">
      <c r="A423" s="24" t="s">
        <v>14</v>
      </c>
      <c r="B423" s="18" t="s">
        <v>110</v>
      </c>
      <c r="C423" s="15" t="s">
        <v>111</v>
      </c>
      <c r="D423" s="16" t="s">
        <v>227</v>
      </c>
      <c r="E423" s="17" t="s">
        <v>227</v>
      </c>
      <c r="F423" s="17" t="s">
        <v>227</v>
      </c>
      <c r="G423" s="17" t="s">
        <v>227</v>
      </c>
      <c r="H423" s="17" t="s">
        <v>227</v>
      </c>
      <c r="I423" s="17" t="s">
        <v>227</v>
      </c>
      <c r="J423" s="17" t="s">
        <v>227</v>
      </c>
      <c r="K423" s="17" t="s">
        <v>227</v>
      </c>
      <c r="L423" s="17" t="s">
        <v>227</v>
      </c>
      <c r="M423" s="17" t="s">
        <v>227</v>
      </c>
      <c r="N423" s="17" t="s">
        <v>227</v>
      </c>
      <c r="O423" s="17" t="s">
        <v>227</v>
      </c>
      <c r="P423" s="17" t="s">
        <v>227</v>
      </c>
      <c r="Q423" s="17" t="s">
        <v>227</v>
      </c>
      <c r="R423" s="15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27">
        <v>1</v>
      </c>
    </row>
    <row r="424" spans="1:65">
      <c r="A424" s="29"/>
      <c r="B424" s="19" t="s">
        <v>228</v>
      </c>
      <c r="C424" s="9" t="s">
        <v>228</v>
      </c>
      <c r="D424" s="151" t="s">
        <v>230</v>
      </c>
      <c r="E424" s="152" t="s">
        <v>236</v>
      </c>
      <c r="F424" s="152" t="s">
        <v>238</v>
      </c>
      <c r="G424" s="152" t="s">
        <v>240</v>
      </c>
      <c r="H424" s="152" t="s">
        <v>241</v>
      </c>
      <c r="I424" s="152" t="s">
        <v>242</v>
      </c>
      <c r="J424" s="152" t="s">
        <v>243</v>
      </c>
      <c r="K424" s="152" t="s">
        <v>244</v>
      </c>
      <c r="L424" s="152" t="s">
        <v>245</v>
      </c>
      <c r="M424" s="152" t="s">
        <v>246</v>
      </c>
      <c r="N424" s="152" t="s">
        <v>247</v>
      </c>
      <c r="O424" s="152" t="s">
        <v>248</v>
      </c>
      <c r="P424" s="152" t="s">
        <v>249</v>
      </c>
      <c r="Q424" s="152" t="s">
        <v>250</v>
      </c>
      <c r="R424" s="15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27" t="s">
        <v>3</v>
      </c>
    </row>
    <row r="425" spans="1:65">
      <c r="A425" s="29"/>
      <c r="B425" s="19"/>
      <c r="C425" s="9"/>
      <c r="D425" s="10" t="s">
        <v>288</v>
      </c>
      <c r="E425" s="11" t="s">
        <v>288</v>
      </c>
      <c r="F425" s="11" t="s">
        <v>289</v>
      </c>
      <c r="G425" s="11" t="s">
        <v>114</v>
      </c>
      <c r="H425" s="11" t="s">
        <v>289</v>
      </c>
      <c r="I425" s="11" t="s">
        <v>288</v>
      </c>
      <c r="J425" s="11" t="s">
        <v>289</v>
      </c>
      <c r="K425" s="11" t="s">
        <v>289</v>
      </c>
      <c r="L425" s="11" t="s">
        <v>114</v>
      </c>
      <c r="M425" s="11" t="s">
        <v>289</v>
      </c>
      <c r="N425" s="11" t="s">
        <v>289</v>
      </c>
      <c r="O425" s="11" t="s">
        <v>289</v>
      </c>
      <c r="P425" s="11" t="s">
        <v>289</v>
      </c>
      <c r="Q425" s="11" t="s">
        <v>288</v>
      </c>
      <c r="R425" s="15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27">
        <v>3</v>
      </c>
    </row>
    <row r="426" spans="1:65">
      <c r="A426" s="29"/>
      <c r="B426" s="19"/>
      <c r="C426" s="9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15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27">
        <v>3</v>
      </c>
    </row>
    <row r="427" spans="1:65">
      <c r="A427" s="29"/>
      <c r="B427" s="18">
        <v>1</v>
      </c>
      <c r="C427" s="14">
        <v>1</v>
      </c>
      <c r="D427" s="202">
        <v>0.06</v>
      </c>
      <c r="E427" s="202">
        <v>0.05</v>
      </c>
      <c r="F427" s="203" t="s">
        <v>105</v>
      </c>
      <c r="G427" s="203" t="s">
        <v>103</v>
      </c>
      <c r="H427" s="202">
        <v>5.1999999999999998E-2</v>
      </c>
      <c r="I427" s="202">
        <v>0.06</v>
      </c>
      <c r="J427" s="203">
        <v>6.8099999999999994E-2</v>
      </c>
      <c r="K427" s="203">
        <v>5.8999999999999997E-2</v>
      </c>
      <c r="L427" s="202">
        <v>5.6079561405908349E-2</v>
      </c>
      <c r="M427" s="203" t="s">
        <v>105</v>
      </c>
      <c r="N427" s="202">
        <v>6.1000000000000006E-2</v>
      </c>
      <c r="O427" s="202">
        <v>5.6000000000000001E-2</v>
      </c>
      <c r="P427" s="202">
        <v>5.8999999999999997E-2</v>
      </c>
      <c r="Q427" s="202">
        <v>5.8999999999999997E-2</v>
      </c>
      <c r="R427" s="204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5"/>
      <c r="AD427" s="205"/>
      <c r="AE427" s="205"/>
      <c r="AF427" s="205"/>
      <c r="AG427" s="205"/>
      <c r="AH427" s="205"/>
      <c r="AI427" s="205"/>
      <c r="AJ427" s="205"/>
      <c r="AK427" s="205"/>
      <c r="AL427" s="205"/>
      <c r="AM427" s="205"/>
      <c r="AN427" s="205"/>
      <c r="AO427" s="205"/>
      <c r="AP427" s="205"/>
      <c r="AQ427" s="205"/>
      <c r="AR427" s="205"/>
      <c r="AS427" s="205"/>
      <c r="AT427" s="205"/>
      <c r="AU427" s="205"/>
      <c r="AV427" s="205"/>
      <c r="AW427" s="205"/>
      <c r="AX427" s="205"/>
      <c r="AY427" s="205"/>
      <c r="AZ427" s="205"/>
      <c r="BA427" s="205"/>
      <c r="BB427" s="205"/>
      <c r="BC427" s="205"/>
      <c r="BD427" s="205"/>
      <c r="BE427" s="205"/>
      <c r="BF427" s="205"/>
      <c r="BG427" s="205"/>
      <c r="BH427" s="205"/>
      <c r="BI427" s="205"/>
      <c r="BJ427" s="205"/>
      <c r="BK427" s="205"/>
      <c r="BL427" s="205"/>
      <c r="BM427" s="206">
        <v>1</v>
      </c>
    </row>
    <row r="428" spans="1:65">
      <c r="A428" s="29"/>
      <c r="B428" s="19">
        <v>1</v>
      </c>
      <c r="C428" s="9">
        <v>2</v>
      </c>
      <c r="D428" s="23">
        <v>0.05</v>
      </c>
      <c r="E428" s="23">
        <v>0.06</v>
      </c>
      <c r="F428" s="208" t="s">
        <v>105</v>
      </c>
      <c r="G428" s="208" t="s">
        <v>103</v>
      </c>
      <c r="H428" s="23">
        <v>5.7000000000000002E-2</v>
      </c>
      <c r="I428" s="23">
        <v>0.05</v>
      </c>
      <c r="J428" s="208">
        <v>7.6100000000000001E-2</v>
      </c>
      <c r="K428" s="208">
        <v>6.4000000000000001E-2</v>
      </c>
      <c r="L428" s="23">
        <v>6.0460031632675819E-2</v>
      </c>
      <c r="M428" s="208" t="s">
        <v>105</v>
      </c>
      <c r="N428" s="23">
        <v>5.8000000000000003E-2</v>
      </c>
      <c r="O428" s="23">
        <v>5.8000000000000003E-2</v>
      </c>
      <c r="P428" s="23">
        <v>5.1999999999999998E-2</v>
      </c>
      <c r="Q428" s="23">
        <v>5.8000000000000003E-2</v>
      </c>
      <c r="R428" s="204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5"/>
      <c r="AD428" s="205"/>
      <c r="AE428" s="205"/>
      <c r="AF428" s="205"/>
      <c r="AG428" s="205"/>
      <c r="AH428" s="205"/>
      <c r="AI428" s="205"/>
      <c r="AJ428" s="205"/>
      <c r="AK428" s="205"/>
      <c r="AL428" s="205"/>
      <c r="AM428" s="205"/>
      <c r="AN428" s="205"/>
      <c r="AO428" s="205"/>
      <c r="AP428" s="205"/>
      <c r="AQ428" s="205"/>
      <c r="AR428" s="205"/>
      <c r="AS428" s="205"/>
      <c r="AT428" s="205"/>
      <c r="AU428" s="205"/>
      <c r="AV428" s="205"/>
      <c r="AW428" s="205"/>
      <c r="AX428" s="205"/>
      <c r="AY428" s="205"/>
      <c r="AZ428" s="205"/>
      <c r="BA428" s="205"/>
      <c r="BB428" s="205"/>
      <c r="BC428" s="205"/>
      <c r="BD428" s="205"/>
      <c r="BE428" s="205"/>
      <c r="BF428" s="205"/>
      <c r="BG428" s="205"/>
      <c r="BH428" s="205"/>
      <c r="BI428" s="205"/>
      <c r="BJ428" s="205"/>
      <c r="BK428" s="205"/>
      <c r="BL428" s="205"/>
      <c r="BM428" s="206">
        <v>22</v>
      </c>
    </row>
    <row r="429" spans="1:65">
      <c r="A429" s="29"/>
      <c r="B429" s="19">
        <v>1</v>
      </c>
      <c r="C429" s="9">
        <v>3</v>
      </c>
      <c r="D429" s="23">
        <v>0.06</v>
      </c>
      <c r="E429" s="23">
        <v>0.05</v>
      </c>
      <c r="F429" s="208" t="s">
        <v>105</v>
      </c>
      <c r="G429" s="208" t="s">
        <v>103</v>
      </c>
      <c r="H429" s="23">
        <v>6.6000000000000003E-2</v>
      </c>
      <c r="I429" s="23">
        <v>0.06</v>
      </c>
      <c r="J429" s="208">
        <v>6.5699999999999995E-2</v>
      </c>
      <c r="K429" s="208">
        <v>0.06</v>
      </c>
      <c r="L429" s="23">
        <v>5.9352686587287595E-2</v>
      </c>
      <c r="M429" s="208" t="s">
        <v>105</v>
      </c>
      <c r="N429" s="23">
        <v>5.8000000000000003E-2</v>
      </c>
      <c r="O429" s="23">
        <v>5.8999999999999997E-2</v>
      </c>
      <c r="P429" s="23">
        <v>5.2999999999999999E-2</v>
      </c>
      <c r="Q429" s="23">
        <v>5.8999999999999997E-2</v>
      </c>
      <c r="R429" s="204"/>
      <c r="S429" s="205"/>
      <c r="T429" s="205"/>
      <c r="U429" s="205"/>
      <c r="V429" s="205"/>
      <c r="W429" s="205"/>
      <c r="X429" s="205"/>
      <c r="Y429" s="205"/>
      <c r="Z429" s="205"/>
      <c r="AA429" s="205"/>
      <c r="AB429" s="205"/>
      <c r="AC429" s="205"/>
      <c r="AD429" s="205"/>
      <c r="AE429" s="205"/>
      <c r="AF429" s="205"/>
      <c r="AG429" s="205"/>
      <c r="AH429" s="205"/>
      <c r="AI429" s="205"/>
      <c r="AJ429" s="205"/>
      <c r="AK429" s="205"/>
      <c r="AL429" s="205"/>
      <c r="AM429" s="205"/>
      <c r="AN429" s="205"/>
      <c r="AO429" s="205"/>
      <c r="AP429" s="205"/>
      <c r="AQ429" s="205"/>
      <c r="AR429" s="205"/>
      <c r="AS429" s="205"/>
      <c r="AT429" s="205"/>
      <c r="AU429" s="205"/>
      <c r="AV429" s="205"/>
      <c r="AW429" s="205"/>
      <c r="AX429" s="205"/>
      <c r="AY429" s="205"/>
      <c r="AZ429" s="205"/>
      <c r="BA429" s="205"/>
      <c r="BB429" s="205"/>
      <c r="BC429" s="205"/>
      <c r="BD429" s="205"/>
      <c r="BE429" s="205"/>
      <c r="BF429" s="205"/>
      <c r="BG429" s="205"/>
      <c r="BH429" s="205"/>
      <c r="BI429" s="205"/>
      <c r="BJ429" s="205"/>
      <c r="BK429" s="205"/>
      <c r="BL429" s="205"/>
      <c r="BM429" s="206">
        <v>16</v>
      </c>
    </row>
    <row r="430" spans="1:65">
      <c r="A430" s="29"/>
      <c r="B430" s="19">
        <v>1</v>
      </c>
      <c r="C430" s="9">
        <v>4</v>
      </c>
      <c r="D430" s="23">
        <v>0.06</v>
      </c>
      <c r="E430" s="23">
        <v>0.06</v>
      </c>
      <c r="F430" s="208" t="s">
        <v>105</v>
      </c>
      <c r="G430" s="208" t="s">
        <v>103</v>
      </c>
      <c r="H430" s="23">
        <v>6.4000000000000001E-2</v>
      </c>
      <c r="I430" s="23">
        <v>0.05</v>
      </c>
      <c r="J430" s="208">
        <v>7.4800000000000005E-2</v>
      </c>
      <c r="K430" s="208">
        <v>6.5000000000000002E-2</v>
      </c>
      <c r="L430" s="23">
        <v>5.7949705215996496E-2</v>
      </c>
      <c r="M430" s="208" t="s">
        <v>105</v>
      </c>
      <c r="N430" s="23">
        <v>5.7000000000000002E-2</v>
      </c>
      <c r="O430" s="23">
        <v>5.6000000000000001E-2</v>
      </c>
      <c r="P430" s="23">
        <v>0.06</v>
      </c>
      <c r="Q430" s="23">
        <v>5.8000000000000003E-2</v>
      </c>
      <c r="R430" s="204"/>
      <c r="S430" s="205"/>
      <c r="T430" s="205"/>
      <c r="U430" s="205"/>
      <c r="V430" s="205"/>
      <c r="W430" s="205"/>
      <c r="X430" s="205"/>
      <c r="Y430" s="205"/>
      <c r="Z430" s="205"/>
      <c r="AA430" s="205"/>
      <c r="AB430" s="205"/>
      <c r="AC430" s="205"/>
      <c r="AD430" s="205"/>
      <c r="AE430" s="205"/>
      <c r="AF430" s="205"/>
      <c r="AG430" s="205"/>
      <c r="AH430" s="205"/>
      <c r="AI430" s="205"/>
      <c r="AJ430" s="205"/>
      <c r="AK430" s="205"/>
      <c r="AL430" s="205"/>
      <c r="AM430" s="205"/>
      <c r="AN430" s="205"/>
      <c r="AO430" s="205"/>
      <c r="AP430" s="205"/>
      <c r="AQ430" s="205"/>
      <c r="AR430" s="205"/>
      <c r="AS430" s="205"/>
      <c r="AT430" s="205"/>
      <c r="AU430" s="205"/>
      <c r="AV430" s="205"/>
      <c r="AW430" s="205"/>
      <c r="AX430" s="205"/>
      <c r="AY430" s="205"/>
      <c r="AZ430" s="205"/>
      <c r="BA430" s="205"/>
      <c r="BB430" s="205"/>
      <c r="BC430" s="205"/>
      <c r="BD430" s="205"/>
      <c r="BE430" s="205"/>
      <c r="BF430" s="205"/>
      <c r="BG430" s="205"/>
      <c r="BH430" s="205"/>
      <c r="BI430" s="205"/>
      <c r="BJ430" s="205"/>
      <c r="BK430" s="205"/>
      <c r="BL430" s="205"/>
      <c r="BM430" s="206">
        <v>5.7094934730550911E-2</v>
      </c>
    </row>
    <row r="431" spans="1:65">
      <c r="A431" s="29"/>
      <c r="B431" s="19">
        <v>1</v>
      </c>
      <c r="C431" s="9">
        <v>5</v>
      </c>
      <c r="D431" s="23">
        <v>0.05</v>
      </c>
      <c r="E431" s="23">
        <v>0.05</v>
      </c>
      <c r="F431" s="208" t="s">
        <v>105</v>
      </c>
      <c r="G431" s="208" t="s">
        <v>103</v>
      </c>
      <c r="H431" s="23">
        <v>0.05</v>
      </c>
      <c r="I431" s="23">
        <v>0.05</v>
      </c>
      <c r="J431" s="208">
        <v>6.6600000000000006E-2</v>
      </c>
      <c r="K431" s="208">
        <v>6.5000000000000002E-2</v>
      </c>
      <c r="L431" s="23">
        <v>5.4864635342028178E-2</v>
      </c>
      <c r="M431" s="208" t="s">
        <v>105</v>
      </c>
      <c r="N431" s="23">
        <v>5.8999999999999997E-2</v>
      </c>
      <c r="O431" s="23">
        <v>5.8999999999999997E-2</v>
      </c>
      <c r="P431" s="23">
        <v>5.5E-2</v>
      </c>
      <c r="Q431" s="209">
        <v>6.5000000000000002E-2</v>
      </c>
      <c r="R431" s="204"/>
      <c r="S431" s="205"/>
      <c r="T431" s="205"/>
      <c r="U431" s="205"/>
      <c r="V431" s="205"/>
      <c r="W431" s="205"/>
      <c r="X431" s="205"/>
      <c r="Y431" s="205"/>
      <c r="Z431" s="205"/>
      <c r="AA431" s="205"/>
      <c r="AB431" s="205"/>
      <c r="AC431" s="205"/>
      <c r="AD431" s="205"/>
      <c r="AE431" s="205"/>
      <c r="AF431" s="205"/>
      <c r="AG431" s="205"/>
      <c r="AH431" s="205"/>
      <c r="AI431" s="205"/>
      <c r="AJ431" s="205"/>
      <c r="AK431" s="205"/>
      <c r="AL431" s="205"/>
      <c r="AM431" s="205"/>
      <c r="AN431" s="205"/>
      <c r="AO431" s="205"/>
      <c r="AP431" s="205"/>
      <c r="AQ431" s="205"/>
      <c r="AR431" s="205"/>
      <c r="AS431" s="205"/>
      <c r="AT431" s="205"/>
      <c r="AU431" s="205"/>
      <c r="AV431" s="205"/>
      <c r="AW431" s="205"/>
      <c r="AX431" s="205"/>
      <c r="AY431" s="205"/>
      <c r="AZ431" s="205"/>
      <c r="BA431" s="205"/>
      <c r="BB431" s="205"/>
      <c r="BC431" s="205"/>
      <c r="BD431" s="205"/>
      <c r="BE431" s="205"/>
      <c r="BF431" s="205"/>
      <c r="BG431" s="205"/>
      <c r="BH431" s="205"/>
      <c r="BI431" s="205"/>
      <c r="BJ431" s="205"/>
      <c r="BK431" s="205"/>
      <c r="BL431" s="205"/>
      <c r="BM431" s="206">
        <v>36</v>
      </c>
    </row>
    <row r="432" spans="1:65">
      <c r="A432" s="29"/>
      <c r="B432" s="19">
        <v>1</v>
      </c>
      <c r="C432" s="9">
        <v>6</v>
      </c>
      <c r="D432" s="23">
        <v>0.06</v>
      </c>
      <c r="E432" s="23">
        <v>0.06</v>
      </c>
      <c r="F432" s="208" t="s">
        <v>105</v>
      </c>
      <c r="G432" s="208" t="s">
        <v>103</v>
      </c>
      <c r="H432" s="23">
        <v>0.06</v>
      </c>
      <c r="I432" s="23">
        <v>0.06</v>
      </c>
      <c r="J432" s="208">
        <v>7.2499999999999995E-2</v>
      </c>
      <c r="K432" s="208">
        <v>7.2999999999999995E-2</v>
      </c>
      <c r="L432" s="23">
        <v>5.4419855265853301E-2</v>
      </c>
      <c r="M432" s="208" t="s">
        <v>105</v>
      </c>
      <c r="N432" s="23">
        <v>5.8999999999999997E-2</v>
      </c>
      <c r="O432" s="23">
        <v>6.1000000000000006E-2</v>
      </c>
      <c r="P432" s="23">
        <v>5.7000000000000002E-2</v>
      </c>
      <c r="Q432" s="23">
        <v>6.1000000000000006E-2</v>
      </c>
      <c r="R432" s="204"/>
      <c r="S432" s="205"/>
      <c r="T432" s="205"/>
      <c r="U432" s="205"/>
      <c r="V432" s="205"/>
      <c r="W432" s="205"/>
      <c r="X432" s="205"/>
      <c r="Y432" s="205"/>
      <c r="Z432" s="205"/>
      <c r="AA432" s="205"/>
      <c r="AB432" s="205"/>
      <c r="AC432" s="205"/>
      <c r="AD432" s="205"/>
      <c r="AE432" s="205"/>
      <c r="AF432" s="205"/>
      <c r="AG432" s="205"/>
      <c r="AH432" s="205"/>
      <c r="AI432" s="205"/>
      <c r="AJ432" s="205"/>
      <c r="AK432" s="205"/>
      <c r="AL432" s="205"/>
      <c r="AM432" s="205"/>
      <c r="AN432" s="205"/>
      <c r="AO432" s="205"/>
      <c r="AP432" s="205"/>
      <c r="AQ432" s="205"/>
      <c r="AR432" s="205"/>
      <c r="AS432" s="205"/>
      <c r="AT432" s="205"/>
      <c r="AU432" s="205"/>
      <c r="AV432" s="205"/>
      <c r="AW432" s="205"/>
      <c r="AX432" s="205"/>
      <c r="AY432" s="205"/>
      <c r="AZ432" s="205"/>
      <c r="BA432" s="205"/>
      <c r="BB432" s="205"/>
      <c r="BC432" s="205"/>
      <c r="BD432" s="205"/>
      <c r="BE432" s="205"/>
      <c r="BF432" s="205"/>
      <c r="BG432" s="205"/>
      <c r="BH432" s="205"/>
      <c r="BI432" s="205"/>
      <c r="BJ432" s="205"/>
      <c r="BK432" s="205"/>
      <c r="BL432" s="205"/>
      <c r="BM432" s="56"/>
    </row>
    <row r="433" spans="1:65">
      <c r="A433" s="29"/>
      <c r="B433" s="20" t="s">
        <v>256</v>
      </c>
      <c r="C433" s="12"/>
      <c r="D433" s="210">
        <v>5.6666666666666664E-2</v>
      </c>
      <c r="E433" s="210">
        <v>5.5E-2</v>
      </c>
      <c r="F433" s="210" t="s">
        <v>651</v>
      </c>
      <c r="G433" s="210" t="s">
        <v>651</v>
      </c>
      <c r="H433" s="210">
        <v>5.8166666666666665E-2</v>
      </c>
      <c r="I433" s="210">
        <v>5.4999999999999993E-2</v>
      </c>
      <c r="J433" s="210">
        <v>7.0633333333333326E-2</v>
      </c>
      <c r="K433" s="210">
        <v>6.433333333333334E-2</v>
      </c>
      <c r="L433" s="210">
        <v>5.7187745908291621E-2</v>
      </c>
      <c r="M433" s="210" t="s">
        <v>651</v>
      </c>
      <c r="N433" s="210">
        <v>5.8666666666666673E-2</v>
      </c>
      <c r="O433" s="210">
        <v>5.8166666666666665E-2</v>
      </c>
      <c r="P433" s="210">
        <v>5.5999999999999994E-2</v>
      </c>
      <c r="Q433" s="210">
        <v>0.06</v>
      </c>
      <c r="R433" s="204"/>
      <c r="S433" s="205"/>
      <c r="T433" s="205"/>
      <c r="U433" s="205"/>
      <c r="V433" s="205"/>
      <c r="W433" s="205"/>
      <c r="X433" s="205"/>
      <c r="Y433" s="205"/>
      <c r="Z433" s="205"/>
      <c r="AA433" s="205"/>
      <c r="AB433" s="205"/>
      <c r="AC433" s="205"/>
      <c r="AD433" s="205"/>
      <c r="AE433" s="205"/>
      <c r="AF433" s="205"/>
      <c r="AG433" s="205"/>
      <c r="AH433" s="205"/>
      <c r="AI433" s="205"/>
      <c r="AJ433" s="205"/>
      <c r="AK433" s="205"/>
      <c r="AL433" s="205"/>
      <c r="AM433" s="205"/>
      <c r="AN433" s="205"/>
      <c r="AO433" s="205"/>
      <c r="AP433" s="205"/>
      <c r="AQ433" s="205"/>
      <c r="AR433" s="205"/>
      <c r="AS433" s="205"/>
      <c r="AT433" s="205"/>
      <c r="AU433" s="205"/>
      <c r="AV433" s="205"/>
      <c r="AW433" s="205"/>
      <c r="AX433" s="205"/>
      <c r="AY433" s="205"/>
      <c r="AZ433" s="205"/>
      <c r="BA433" s="205"/>
      <c r="BB433" s="205"/>
      <c r="BC433" s="205"/>
      <c r="BD433" s="205"/>
      <c r="BE433" s="205"/>
      <c r="BF433" s="205"/>
      <c r="BG433" s="205"/>
      <c r="BH433" s="205"/>
      <c r="BI433" s="205"/>
      <c r="BJ433" s="205"/>
      <c r="BK433" s="205"/>
      <c r="BL433" s="205"/>
      <c r="BM433" s="56"/>
    </row>
    <row r="434" spans="1:65">
      <c r="A434" s="29"/>
      <c r="B434" s="3" t="s">
        <v>257</v>
      </c>
      <c r="C434" s="28"/>
      <c r="D434" s="23">
        <v>0.06</v>
      </c>
      <c r="E434" s="23">
        <v>5.5E-2</v>
      </c>
      <c r="F434" s="23" t="s">
        <v>651</v>
      </c>
      <c r="G434" s="23" t="s">
        <v>651</v>
      </c>
      <c r="H434" s="23">
        <v>5.8499999999999996E-2</v>
      </c>
      <c r="I434" s="23">
        <v>5.5E-2</v>
      </c>
      <c r="J434" s="23">
        <v>7.0300000000000001E-2</v>
      </c>
      <c r="K434" s="23">
        <v>6.4500000000000002E-2</v>
      </c>
      <c r="L434" s="23">
        <v>5.7014633310952426E-2</v>
      </c>
      <c r="M434" s="23" t="s">
        <v>651</v>
      </c>
      <c r="N434" s="23">
        <v>5.8499999999999996E-2</v>
      </c>
      <c r="O434" s="23">
        <v>5.8499999999999996E-2</v>
      </c>
      <c r="P434" s="23">
        <v>5.6000000000000001E-2</v>
      </c>
      <c r="Q434" s="23">
        <v>5.8999999999999997E-2</v>
      </c>
      <c r="R434" s="204"/>
      <c r="S434" s="205"/>
      <c r="T434" s="205"/>
      <c r="U434" s="205"/>
      <c r="V434" s="205"/>
      <c r="W434" s="205"/>
      <c r="X434" s="205"/>
      <c r="Y434" s="205"/>
      <c r="Z434" s="205"/>
      <c r="AA434" s="205"/>
      <c r="AB434" s="205"/>
      <c r="AC434" s="205"/>
      <c r="AD434" s="205"/>
      <c r="AE434" s="205"/>
      <c r="AF434" s="205"/>
      <c r="AG434" s="205"/>
      <c r="AH434" s="205"/>
      <c r="AI434" s="205"/>
      <c r="AJ434" s="205"/>
      <c r="AK434" s="205"/>
      <c r="AL434" s="205"/>
      <c r="AM434" s="205"/>
      <c r="AN434" s="205"/>
      <c r="AO434" s="205"/>
      <c r="AP434" s="205"/>
      <c r="AQ434" s="205"/>
      <c r="AR434" s="205"/>
      <c r="AS434" s="205"/>
      <c r="AT434" s="205"/>
      <c r="AU434" s="205"/>
      <c r="AV434" s="205"/>
      <c r="AW434" s="205"/>
      <c r="AX434" s="205"/>
      <c r="AY434" s="205"/>
      <c r="AZ434" s="205"/>
      <c r="BA434" s="205"/>
      <c r="BB434" s="205"/>
      <c r="BC434" s="205"/>
      <c r="BD434" s="205"/>
      <c r="BE434" s="205"/>
      <c r="BF434" s="205"/>
      <c r="BG434" s="205"/>
      <c r="BH434" s="205"/>
      <c r="BI434" s="205"/>
      <c r="BJ434" s="205"/>
      <c r="BK434" s="205"/>
      <c r="BL434" s="205"/>
      <c r="BM434" s="56"/>
    </row>
    <row r="435" spans="1:65">
      <c r="A435" s="29"/>
      <c r="B435" s="3" t="s">
        <v>258</v>
      </c>
      <c r="C435" s="28"/>
      <c r="D435" s="23">
        <v>5.1639777949432199E-3</v>
      </c>
      <c r="E435" s="23">
        <v>5.4772255750516587E-3</v>
      </c>
      <c r="F435" s="23" t="s">
        <v>651</v>
      </c>
      <c r="G435" s="23" t="s">
        <v>651</v>
      </c>
      <c r="H435" s="23">
        <v>6.4005208121422951E-3</v>
      </c>
      <c r="I435" s="23">
        <v>5.4772255750516587E-3</v>
      </c>
      <c r="J435" s="23">
        <v>4.4216135817896482E-3</v>
      </c>
      <c r="K435" s="23">
        <v>4.9665548085837796E-3</v>
      </c>
      <c r="L435" s="23">
        <v>2.4601438248640336E-3</v>
      </c>
      <c r="M435" s="23" t="s">
        <v>651</v>
      </c>
      <c r="N435" s="23">
        <v>1.3662601021279469E-3</v>
      </c>
      <c r="O435" s="23">
        <v>1.9407902170679519E-3</v>
      </c>
      <c r="P435" s="23">
        <v>3.2249030993194198E-3</v>
      </c>
      <c r="Q435" s="23">
        <v>2.6832815729997488E-3</v>
      </c>
      <c r="R435" s="204"/>
      <c r="S435" s="205"/>
      <c r="T435" s="205"/>
      <c r="U435" s="205"/>
      <c r="V435" s="205"/>
      <c r="W435" s="205"/>
      <c r="X435" s="205"/>
      <c r="Y435" s="205"/>
      <c r="Z435" s="205"/>
      <c r="AA435" s="205"/>
      <c r="AB435" s="205"/>
      <c r="AC435" s="205"/>
      <c r="AD435" s="205"/>
      <c r="AE435" s="205"/>
      <c r="AF435" s="205"/>
      <c r="AG435" s="205"/>
      <c r="AH435" s="205"/>
      <c r="AI435" s="205"/>
      <c r="AJ435" s="205"/>
      <c r="AK435" s="205"/>
      <c r="AL435" s="205"/>
      <c r="AM435" s="205"/>
      <c r="AN435" s="205"/>
      <c r="AO435" s="205"/>
      <c r="AP435" s="205"/>
      <c r="AQ435" s="205"/>
      <c r="AR435" s="205"/>
      <c r="AS435" s="205"/>
      <c r="AT435" s="205"/>
      <c r="AU435" s="205"/>
      <c r="AV435" s="205"/>
      <c r="AW435" s="205"/>
      <c r="AX435" s="205"/>
      <c r="AY435" s="205"/>
      <c r="AZ435" s="205"/>
      <c r="BA435" s="205"/>
      <c r="BB435" s="205"/>
      <c r="BC435" s="205"/>
      <c r="BD435" s="205"/>
      <c r="BE435" s="205"/>
      <c r="BF435" s="205"/>
      <c r="BG435" s="205"/>
      <c r="BH435" s="205"/>
      <c r="BI435" s="205"/>
      <c r="BJ435" s="205"/>
      <c r="BK435" s="205"/>
      <c r="BL435" s="205"/>
      <c r="BM435" s="56"/>
    </row>
    <row r="436" spans="1:65">
      <c r="A436" s="29"/>
      <c r="B436" s="3" t="s">
        <v>86</v>
      </c>
      <c r="C436" s="28"/>
      <c r="D436" s="13">
        <v>9.1129019910762707E-2</v>
      </c>
      <c r="E436" s="13">
        <v>9.95859195463938E-2</v>
      </c>
      <c r="F436" s="13" t="s">
        <v>651</v>
      </c>
      <c r="G436" s="13" t="s">
        <v>651</v>
      </c>
      <c r="H436" s="13">
        <v>0.11003760708554089</v>
      </c>
      <c r="I436" s="13">
        <v>9.95859195463938E-2</v>
      </c>
      <c r="J436" s="13">
        <v>6.2599531596833152E-2</v>
      </c>
      <c r="K436" s="13">
        <v>7.7200333812183095E-2</v>
      </c>
      <c r="L436" s="13">
        <v>4.3018723430876447E-2</v>
      </c>
      <c r="M436" s="13" t="s">
        <v>651</v>
      </c>
      <c r="N436" s="13">
        <v>2.3288524468090002E-2</v>
      </c>
      <c r="O436" s="13">
        <v>3.3366020923804335E-2</v>
      </c>
      <c r="P436" s="13">
        <v>5.7587555344989647E-2</v>
      </c>
      <c r="Q436" s="13">
        <v>4.4721359549995815E-2</v>
      </c>
      <c r="R436" s="15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55"/>
    </row>
    <row r="437" spans="1:65">
      <c r="A437" s="29"/>
      <c r="B437" s="3" t="s">
        <v>259</v>
      </c>
      <c r="C437" s="28"/>
      <c r="D437" s="13">
        <v>-7.5009817579331228E-3</v>
      </c>
      <c r="E437" s="13">
        <v>-3.6692129353288028E-2</v>
      </c>
      <c r="F437" s="13" t="s">
        <v>651</v>
      </c>
      <c r="G437" s="13" t="s">
        <v>651</v>
      </c>
      <c r="H437" s="13">
        <v>1.8771051077886236E-2</v>
      </c>
      <c r="I437" s="13">
        <v>-3.6692129353288139E-2</v>
      </c>
      <c r="J437" s="13">
        <v>0.2371208350911409</v>
      </c>
      <c r="K437" s="13">
        <v>0.12677829718069966</v>
      </c>
      <c r="L437" s="13">
        <v>1.6255588727567272E-3</v>
      </c>
      <c r="M437" s="13" t="s">
        <v>651</v>
      </c>
      <c r="N437" s="13">
        <v>2.7528395356492874E-2</v>
      </c>
      <c r="O437" s="13">
        <v>1.8771051077886236E-2</v>
      </c>
      <c r="P437" s="13">
        <v>-1.9177440796075196E-2</v>
      </c>
      <c r="Q437" s="13">
        <v>5.0881313432776576E-2</v>
      </c>
      <c r="R437" s="15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55"/>
    </row>
    <row r="438" spans="1:65">
      <c r="A438" s="29"/>
      <c r="B438" s="45" t="s">
        <v>260</v>
      </c>
      <c r="C438" s="46"/>
      <c r="D438" s="44">
        <v>0.27</v>
      </c>
      <c r="E438" s="44">
        <v>0.72</v>
      </c>
      <c r="F438" s="44">
        <v>2.0699999999999998</v>
      </c>
      <c r="G438" s="44">
        <v>254.17</v>
      </c>
      <c r="H438" s="44">
        <v>0.13</v>
      </c>
      <c r="I438" s="44">
        <v>0.72</v>
      </c>
      <c r="J438" s="44">
        <v>3.49</v>
      </c>
      <c r="K438" s="44">
        <v>1.8</v>
      </c>
      <c r="L438" s="44">
        <v>0.13</v>
      </c>
      <c r="M438" s="44">
        <v>2.0699999999999998</v>
      </c>
      <c r="N438" s="44">
        <v>0.27</v>
      </c>
      <c r="O438" s="44">
        <v>0.13</v>
      </c>
      <c r="P438" s="44">
        <v>0.45</v>
      </c>
      <c r="Q438" s="44">
        <v>0.63</v>
      </c>
      <c r="R438" s="15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55"/>
    </row>
    <row r="439" spans="1:65">
      <c r="B439" s="3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BM439" s="55"/>
    </row>
    <row r="440" spans="1:65" ht="15">
      <c r="B440" s="8" t="s">
        <v>485</v>
      </c>
      <c r="BM440" s="27" t="s">
        <v>66</v>
      </c>
    </row>
    <row r="441" spans="1:65" ht="15">
      <c r="A441" s="24" t="s">
        <v>54</v>
      </c>
      <c r="B441" s="18" t="s">
        <v>110</v>
      </c>
      <c r="C441" s="15" t="s">
        <v>111</v>
      </c>
      <c r="D441" s="16" t="s">
        <v>227</v>
      </c>
      <c r="E441" s="17" t="s">
        <v>227</v>
      </c>
      <c r="F441" s="17" t="s">
        <v>227</v>
      </c>
      <c r="G441" s="17" t="s">
        <v>227</v>
      </c>
      <c r="H441" s="17" t="s">
        <v>227</v>
      </c>
      <c r="I441" s="17" t="s">
        <v>227</v>
      </c>
      <c r="J441" s="17" t="s">
        <v>227</v>
      </c>
      <c r="K441" s="17" t="s">
        <v>227</v>
      </c>
      <c r="L441" s="17" t="s">
        <v>227</v>
      </c>
      <c r="M441" s="17" t="s">
        <v>227</v>
      </c>
      <c r="N441" s="17" t="s">
        <v>227</v>
      </c>
      <c r="O441" s="17" t="s">
        <v>227</v>
      </c>
      <c r="P441" s="17" t="s">
        <v>227</v>
      </c>
      <c r="Q441" s="17" t="s">
        <v>227</v>
      </c>
      <c r="R441" s="17" t="s">
        <v>227</v>
      </c>
      <c r="S441" s="17" t="s">
        <v>227</v>
      </c>
      <c r="T441" s="17" t="s">
        <v>227</v>
      </c>
      <c r="U441" s="17" t="s">
        <v>227</v>
      </c>
      <c r="V441" s="15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27">
        <v>1</v>
      </c>
    </row>
    <row r="442" spans="1:65">
      <c r="A442" s="29"/>
      <c r="B442" s="19" t="s">
        <v>228</v>
      </c>
      <c r="C442" s="9" t="s">
        <v>228</v>
      </c>
      <c r="D442" s="151" t="s">
        <v>230</v>
      </c>
      <c r="E442" s="152" t="s">
        <v>231</v>
      </c>
      <c r="F442" s="152" t="s">
        <v>232</v>
      </c>
      <c r="G442" s="152" t="s">
        <v>235</v>
      </c>
      <c r="H442" s="152" t="s">
        <v>236</v>
      </c>
      <c r="I442" s="152" t="s">
        <v>238</v>
      </c>
      <c r="J442" s="152" t="s">
        <v>239</v>
      </c>
      <c r="K442" s="152" t="s">
        <v>240</v>
      </c>
      <c r="L442" s="152" t="s">
        <v>241</v>
      </c>
      <c r="M442" s="152" t="s">
        <v>242</v>
      </c>
      <c r="N442" s="152" t="s">
        <v>243</v>
      </c>
      <c r="O442" s="152" t="s">
        <v>244</v>
      </c>
      <c r="P442" s="152" t="s">
        <v>245</v>
      </c>
      <c r="Q442" s="152" t="s">
        <v>246</v>
      </c>
      <c r="R442" s="152" t="s">
        <v>247</v>
      </c>
      <c r="S442" s="152" t="s">
        <v>248</v>
      </c>
      <c r="T442" s="152" t="s">
        <v>249</v>
      </c>
      <c r="U442" s="152" t="s">
        <v>250</v>
      </c>
      <c r="V442" s="15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27" t="s">
        <v>1</v>
      </c>
    </row>
    <row r="443" spans="1:65">
      <c r="A443" s="29"/>
      <c r="B443" s="19"/>
      <c r="C443" s="9"/>
      <c r="D443" s="10" t="s">
        <v>114</v>
      </c>
      <c r="E443" s="11" t="s">
        <v>114</v>
      </c>
      <c r="F443" s="11" t="s">
        <v>288</v>
      </c>
      <c r="G443" s="11" t="s">
        <v>114</v>
      </c>
      <c r="H443" s="11" t="s">
        <v>114</v>
      </c>
      <c r="I443" s="11" t="s">
        <v>289</v>
      </c>
      <c r="J443" s="11" t="s">
        <v>288</v>
      </c>
      <c r="K443" s="11" t="s">
        <v>114</v>
      </c>
      <c r="L443" s="11" t="s">
        <v>289</v>
      </c>
      <c r="M443" s="11" t="s">
        <v>288</v>
      </c>
      <c r="N443" s="11" t="s">
        <v>289</v>
      </c>
      <c r="O443" s="11" t="s">
        <v>289</v>
      </c>
      <c r="P443" s="11" t="s">
        <v>114</v>
      </c>
      <c r="Q443" s="11" t="s">
        <v>289</v>
      </c>
      <c r="R443" s="11" t="s">
        <v>289</v>
      </c>
      <c r="S443" s="11" t="s">
        <v>289</v>
      </c>
      <c r="T443" s="11" t="s">
        <v>289</v>
      </c>
      <c r="U443" s="11" t="s">
        <v>114</v>
      </c>
      <c r="V443" s="15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27">
        <v>2</v>
      </c>
    </row>
    <row r="444" spans="1:65">
      <c r="A444" s="29"/>
      <c r="B444" s="19"/>
      <c r="C444" s="9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15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27">
        <v>3</v>
      </c>
    </row>
    <row r="445" spans="1:65">
      <c r="A445" s="29"/>
      <c r="B445" s="18">
        <v>1</v>
      </c>
      <c r="C445" s="14">
        <v>1</v>
      </c>
      <c r="D445" s="21">
        <v>1.2498</v>
      </c>
      <c r="E445" s="21">
        <v>1.3574519999999999</v>
      </c>
      <c r="F445" s="21">
        <v>1.3581516648710954</v>
      </c>
      <c r="G445" s="21">
        <v>1.19042018</v>
      </c>
      <c r="H445" s="21">
        <v>1.26</v>
      </c>
      <c r="I445" s="21">
        <v>1.24</v>
      </c>
      <c r="J445" s="21">
        <v>1.35</v>
      </c>
      <c r="K445" s="21">
        <v>1.28</v>
      </c>
      <c r="L445" s="21">
        <v>1.26</v>
      </c>
      <c r="M445" s="21">
        <v>1.27</v>
      </c>
      <c r="N445" s="21">
        <v>1.26312574248</v>
      </c>
      <c r="O445" s="21">
        <v>1.28</v>
      </c>
      <c r="P445" s="21">
        <v>1.25873323939876</v>
      </c>
      <c r="Q445" s="21">
        <v>1.28</v>
      </c>
      <c r="R445" s="21">
        <v>1.34</v>
      </c>
      <c r="S445" s="21">
        <v>1.25</v>
      </c>
      <c r="T445" s="21">
        <v>1.21</v>
      </c>
      <c r="U445" s="21">
        <v>1.34</v>
      </c>
      <c r="V445" s="15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27">
        <v>1</v>
      </c>
    </row>
    <row r="446" spans="1:65">
      <c r="A446" s="29"/>
      <c r="B446" s="19">
        <v>1</v>
      </c>
      <c r="C446" s="9">
        <v>2</v>
      </c>
      <c r="D446" s="11">
        <v>1.2767999999999999</v>
      </c>
      <c r="E446" s="11">
        <v>1.3450320000000002</v>
      </c>
      <c r="F446" s="11">
        <v>1.3415089647552871</v>
      </c>
      <c r="G446" s="11">
        <v>1.19540683</v>
      </c>
      <c r="H446" s="11">
        <v>1.24</v>
      </c>
      <c r="I446" s="11">
        <v>1.1399999999999999</v>
      </c>
      <c r="J446" s="11">
        <v>1.32</v>
      </c>
      <c r="K446" s="11">
        <v>1.29</v>
      </c>
      <c r="L446" s="11">
        <v>1.24</v>
      </c>
      <c r="M446" s="11">
        <v>1.3</v>
      </c>
      <c r="N446" s="11">
        <v>1.3019207663000001</v>
      </c>
      <c r="O446" s="11">
        <v>1.27</v>
      </c>
      <c r="P446" s="11">
        <v>1.2537862345728941</v>
      </c>
      <c r="Q446" s="11">
        <v>1.29</v>
      </c>
      <c r="R446" s="11">
        <v>1.34</v>
      </c>
      <c r="S446" s="11">
        <v>1.25</v>
      </c>
      <c r="T446" s="11">
        <v>1.22</v>
      </c>
      <c r="U446" s="11">
        <v>1.29</v>
      </c>
      <c r="V446" s="15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27" t="e">
        <v>#N/A</v>
      </c>
    </row>
    <row r="447" spans="1:65">
      <c r="A447" s="29"/>
      <c r="B447" s="19">
        <v>1</v>
      </c>
      <c r="C447" s="9">
        <v>3</v>
      </c>
      <c r="D447" s="11">
        <v>1.304</v>
      </c>
      <c r="E447" s="11">
        <v>1.345248</v>
      </c>
      <c r="F447" s="11">
        <v>1.3201079464432079</v>
      </c>
      <c r="G447" s="11">
        <v>1.19815223</v>
      </c>
      <c r="H447" s="11">
        <v>1.26</v>
      </c>
      <c r="I447" s="11">
        <v>1.22</v>
      </c>
      <c r="J447" s="11">
        <v>1.34</v>
      </c>
      <c r="K447" s="11">
        <v>1.28</v>
      </c>
      <c r="L447" s="11">
        <v>1.26</v>
      </c>
      <c r="M447" s="11">
        <v>1.26</v>
      </c>
      <c r="N447" s="11">
        <v>1.2773242460200001</v>
      </c>
      <c r="O447" s="11">
        <v>1.29</v>
      </c>
      <c r="P447" s="11">
        <v>1.2554586473007134</v>
      </c>
      <c r="Q447" s="11">
        <v>1.29</v>
      </c>
      <c r="R447" s="11">
        <v>1.36</v>
      </c>
      <c r="S447" s="11">
        <v>1.26</v>
      </c>
      <c r="T447" s="11">
        <v>1.23</v>
      </c>
      <c r="U447" s="11">
        <v>1.34</v>
      </c>
      <c r="V447" s="15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27">
        <v>16</v>
      </c>
    </row>
    <row r="448" spans="1:65">
      <c r="A448" s="29"/>
      <c r="B448" s="19">
        <v>1</v>
      </c>
      <c r="C448" s="9">
        <v>4</v>
      </c>
      <c r="D448" s="11">
        <v>1.2635000000000001</v>
      </c>
      <c r="E448" s="11">
        <v>1.360476</v>
      </c>
      <c r="F448" s="11">
        <v>1.3568506252515165</v>
      </c>
      <c r="G448" s="11">
        <v>1.1786598500000001</v>
      </c>
      <c r="H448" s="11">
        <v>1.24</v>
      </c>
      <c r="I448" s="11">
        <v>1.18</v>
      </c>
      <c r="J448" s="11">
        <v>1.31</v>
      </c>
      <c r="K448" s="11">
        <v>1.26</v>
      </c>
      <c r="L448" s="11">
        <v>1.26</v>
      </c>
      <c r="M448" s="11">
        <v>1.29</v>
      </c>
      <c r="N448" s="11">
        <v>1.2632225323599997</v>
      </c>
      <c r="O448" s="11">
        <v>1.3</v>
      </c>
      <c r="P448" s="11">
        <v>1.2586859939205828</v>
      </c>
      <c r="Q448" s="11">
        <v>1.29</v>
      </c>
      <c r="R448" s="11">
        <v>1.33</v>
      </c>
      <c r="S448" s="11">
        <v>1.26</v>
      </c>
      <c r="T448" s="11">
        <v>1.22</v>
      </c>
      <c r="U448" s="11">
        <v>1.34</v>
      </c>
      <c r="V448" s="15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27">
        <v>1.2783933234348082</v>
      </c>
    </row>
    <row r="449" spans="1:65">
      <c r="A449" s="29"/>
      <c r="B449" s="19">
        <v>1</v>
      </c>
      <c r="C449" s="9">
        <v>5</v>
      </c>
      <c r="D449" s="11">
        <v>1.2846</v>
      </c>
      <c r="E449" s="11">
        <v>1.3424400000000001</v>
      </c>
      <c r="F449" s="11">
        <v>1.3241524541483998</v>
      </c>
      <c r="G449" s="11">
        <v>1.1823735099999999</v>
      </c>
      <c r="H449" s="11">
        <v>1.24</v>
      </c>
      <c r="I449" s="11">
        <v>1.26</v>
      </c>
      <c r="J449" s="11">
        <v>1.3</v>
      </c>
      <c r="K449" s="11">
        <v>1.28</v>
      </c>
      <c r="L449" s="11">
        <v>1.23</v>
      </c>
      <c r="M449" s="149">
        <v>1.2</v>
      </c>
      <c r="N449" s="11">
        <v>1.2930213094</v>
      </c>
      <c r="O449" s="11">
        <v>1.32</v>
      </c>
      <c r="P449" s="11">
        <v>1.2603037097920962</v>
      </c>
      <c r="Q449" s="11">
        <v>1.26</v>
      </c>
      <c r="R449" s="11">
        <v>1.38</v>
      </c>
      <c r="S449" s="11">
        <v>1.28</v>
      </c>
      <c r="T449" s="11">
        <v>1.22</v>
      </c>
      <c r="U449" s="11">
        <v>1.35</v>
      </c>
      <c r="V449" s="15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27">
        <v>37</v>
      </c>
    </row>
    <row r="450" spans="1:65">
      <c r="A450" s="29"/>
      <c r="B450" s="19">
        <v>1</v>
      </c>
      <c r="C450" s="9">
        <v>6</v>
      </c>
      <c r="D450" s="11">
        <v>1.2586999999999999</v>
      </c>
      <c r="E450" s="11">
        <v>1.3431960000000001</v>
      </c>
      <c r="F450" s="11">
        <v>1.2937274126763914</v>
      </c>
      <c r="G450" s="11">
        <v>1.19318068</v>
      </c>
      <c r="H450" s="11">
        <v>1.26</v>
      </c>
      <c r="I450" s="11">
        <v>1.26</v>
      </c>
      <c r="J450" s="11">
        <v>1.34</v>
      </c>
      <c r="K450" s="11">
        <v>1.27</v>
      </c>
      <c r="L450" s="11">
        <v>1.24</v>
      </c>
      <c r="M450" s="11">
        <v>1.29</v>
      </c>
      <c r="N450" s="11">
        <v>1.3003211403399999</v>
      </c>
      <c r="O450" s="11">
        <v>1.29</v>
      </c>
      <c r="P450" s="11">
        <v>1.2546390209283786</v>
      </c>
      <c r="Q450" s="11">
        <v>1.27</v>
      </c>
      <c r="R450" s="11">
        <v>1.32</v>
      </c>
      <c r="S450" s="11">
        <v>1.28</v>
      </c>
      <c r="T450" s="11">
        <v>1.23</v>
      </c>
      <c r="U450" s="11">
        <v>1.29</v>
      </c>
      <c r="V450" s="15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55"/>
    </row>
    <row r="451" spans="1:65">
      <c r="A451" s="29"/>
      <c r="B451" s="20" t="s">
        <v>256</v>
      </c>
      <c r="C451" s="12"/>
      <c r="D451" s="22">
        <v>1.2729000000000001</v>
      </c>
      <c r="E451" s="22">
        <v>1.3489740000000001</v>
      </c>
      <c r="F451" s="22">
        <v>1.3324165113576496</v>
      </c>
      <c r="G451" s="22">
        <v>1.1896988799999999</v>
      </c>
      <c r="H451" s="22">
        <v>1.25</v>
      </c>
      <c r="I451" s="22">
        <v>1.2166666666666666</v>
      </c>
      <c r="J451" s="22">
        <v>1.3266666666666667</v>
      </c>
      <c r="K451" s="22">
        <v>1.2766666666666666</v>
      </c>
      <c r="L451" s="22">
        <v>1.2483333333333333</v>
      </c>
      <c r="M451" s="22">
        <v>1.2683333333333333</v>
      </c>
      <c r="N451" s="22">
        <v>1.2831559561499999</v>
      </c>
      <c r="O451" s="22">
        <v>1.2916666666666667</v>
      </c>
      <c r="P451" s="22">
        <v>1.2569344743189041</v>
      </c>
      <c r="Q451" s="22">
        <v>1.28</v>
      </c>
      <c r="R451" s="22">
        <v>1.345</v>
      </c>
      <c r="S451" s="22">
        <v>1.2633333333333334</v>
      </c>
      <c r="T451" s="22">
        <v>1.2216666666666667</v>
      </c>
      <c r="U451" s="22">
        <v>1.325</v>
      </c>
      <c r="V451" s="15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55"/>
    </row>
    <row r="452" spans="1:65">
      <c r="A452" s="29"/>
      <c r="B452" s="3" t="s">
        <v>257</v>
      </c>
      <c r="C452" s="28"/>
      <c r="D452" s="11">
        <v>1.2701500000000001</v>
      </c>
      <c r="E452" s="11">
        <v>1.3451400000000002</v>
      </c>
      <c r="F452" s="11">
        <v>1.3328307094518435</v>
      </c>
      <c r="G452" s="11">
        <v>1.19180043</v>
      </c>
      <c r="H452" s="11">
        <v>1.25</v>
      </c>
      <c r="I452" s="11">
        <v>1.23</v>
      </c>
      <c r="J452" s="11">
        <v>1.33</v>
      </c>
      <c r="K452" s="11">
        <v>1.28</v>
      </c>
      <c r="L452" s="11">
        <v>1.25</v>
      </c>
      <c r="M452" s="11">
        <v>1.28</v>
      </c>
      <c r="N452" s="11">
        <v>1.2851727777100002</v>
      </c>
      <c r="O452" s="11">
        <v>1.29</v>
      </c>
      <c r="P452" s="11">
        <v>1.2570723206106482</v>
      </c>
      <c r="Q452" s="11">
        <v>1.2850000000000001</v>
      </c>
      <c r="R452" s="11">
        <v>1.34</v>
      </c>
      <c r="S452" s="11">
        <v>1.26</v>
      </c>
      <c r="T452" s="11">
        <v>1.22</v>
      </c>
      <c r="U452" s="11">
        <v>1.34</v>
      </c>
      <c r="V452" s="15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55"/>
    </row>
    <row r="453" spans="1:65">
      <c r="A453" s="29"/>
      <c r="B453" s="3" t="s">
        <v>258</v>
      </c>
      <c r="C453" s="28"/>
      <c r="D453" s="23">
        <v>1.9712534083673773E-2</v>
      </c>
      <c r="E453" s="23">
        <v>7.8698585501900207E-3</v>
      </c>
      <c r="F453" s="23">
        <v>2.4733129706958665E-2</v>
      </c>
      <c r="G453" s="23">
        <v>7.6446615795965882E-3</v>
      </c>
      <c r="H453" s="23">
        <v>1.0954451150103331E-2</v>
      </c>
      <c r="I453" s="23">
        <v>4.8027769744874382E-2</v>
      </c>
      <c r="J453" s="23">
        <v>1.9663841605003517E-2</v>
      </c>
      <c r="K453" s="23">
        <v>1.0327955589886454E-2</v>
      </c>
      <c r="L453" s="23">
        <v>1.3291601358251269E-2</v>
      </c>
      <c r="M453" s="23">
        <v>3.6560452221856735E-2</v>
      </c>
      <c r="N453" s="23">
        <v>1.7757514069753146E-2</v>
      </c>
      <c r="O453" s="23">
        <v>1.7224014243685099E-2</v>
      </c>
      <c r="P453" s="23">
        <v>2.6462694328221056E-3</v>
      </c>
      <c r="Q453" s="23">
        <v>1.2649110640673528E-2</v>
      </c>
      <c r="R453" s="23">
        <v>2.1679483388678745E-2</v>
      </c>
      <c r="S453" s="23">
        <v>1.3662601021279476E-2</v>
      </c>
      <c r="T453" s="23">
        <v>7.5277265270908165E-3</v>
      </c>
      <c r="U453" s="23">
        <v>2.7386127875258331E-2</v>
      </c>
      <c r="V453" s="204"/>
      <c r="W453" s="205"/>
      <c r="X453" s="205"/>
      <c r="Y453" s="205"/>
      <c r="Z453" s="205"/>
      <c r="AA453" s="205"/>
      <c r="AB453" s="205"/>
      <c r="AC453" s="205"/>
      <c r="AD453" s="205"/>
      <c r="AE453" s="205"/>
      <c r="AF453" s="205"/>
      <c r="AG453" s="205"/>
      <c r="AH453" s="205"/>
      <c r="AI453" s="205"/>
      <c r="AJ453" s="205"/>
      <c r="AK453" s="205"/>
      <c r="AL453" s="205"/>
      <c r="AM453" s="205"/>
      <c r="AN453" s="205"/>
      <c r="AO453" s="205"/>
      <c r="AP453" s="205"/>
      <c r="AQ453" s="205"/>
      <c r="AR453" s="205"/>
      <c r="AS453" s="205"/>
      <c r="AT453" s="205"/>
      <c r="AU453" s="205"/>
      <c r="AV453" s="205"/>
      <c r="AW453" s="205"/>
      <c r="AX453" s="205"/>
      <c r="AY453" s="205"/>
      <c r="AZ453" s="205"/>
      <c r="BA453" s="205"/>
      <c r="BB453" s="205"/>
      <c r="BC453" s="205"/>
      <c r="BD453" s="205"/>
      <c r="BE453" s="205"/>
      <c r="BF453" s="205"/>
      <c r="BG453" s="205"/>
      <c r="BH453" s="205"/>
      <c r="BI453" s="205"/>
      <c r="BJ453" s="205"/>
      <c r="BK453" s="205"/>
      <c r="BL453" s="205"/>
      <c r="BM453" s="56"/>
    </row>
    <row r="454" spans="1:65">
      <c r="A454" s="29"/>
      <c r="B454" s="3" t="s">
        <v>86</v>
      </c>
      <c r="C454" s="28"/>
      <c r="D454" s="13">
        <v>1.5486317922597038E-2</v>
      </c>
      <c r="E454" s="13">
        <v>5.8339586605746438E-3</v>
      </c>
      <c r="F454" s="13">
        <v>1.8562611237650562E-2</v>
      </c>
      <c r="G454" s="13">
        <v>6.425711335961406E-3</v>
      </c>
      <c r="H454" s="13">
        <v>8.7635609200826647E-3</v>
      </c>
      <c r="I454" s="13">
        <v>3.9474879242362509E-2</v>
      </c>
      <c r="J454" s="13">
        <v>1.482199115955039E-2</v>
      </c>
      <c r="K454" s="13">
        <v>8.0897824463862563E-3</v>
      </c>
      <c r="L454" s="13">
        <v>1.064747772356577E-2</v>
      </c>
      <c r="M454" s="13">
        <v>2.8825586508691249E-2</v>
      </c>
      <c r="N454" s="13">
        <v>1.3838936712753961E-2</v>
      </c>
      <c r="O454" s="13">
        <v>1.3334720704788463E-2</v>
      </c>
      <c r="P454" s="13">
        <v>2.1053360273661373E-3</v>
      </c>
      <c r="Q454" s="13">
        <v>9.8821176880261943E-3</v>
      </c>
      <c r="R454" s="13">
        <v>1.6118575010170069E-2</v>
      </c>
      <c r="S454" s="13">
        <v>1.081472376354576E-2</v>
      </c>
      <c r="T454" s="13">
        <v>6.1618498175368209E-3</v>
      </c>
      <c r="U454" s="13">
        <v>2.0668775754911949E-2</v>
      </c>
      <c r="V454" s="15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55"/>
    </row>
    <row r="455" spans="1:65">
      <c r="A455" s="29"/>
      <c r="B455" s="3" t="s">
        <v>259</v>
      </c>
      <c r="C455" s="28"/>
      <c r="D455" s="13">
        <v>-4.2970526629851902E-3</v>
      </c>
      <c r="E455" s="13">
        <v>5.5210454616232418E-2</v>
      </c>
      <c r="F455" s="13">
        <v>4.2258659312840452E-2</v>
      </c>
      <c r="G455" s="13">
        <v>-6.9379620347595816E-2</v>
      </c>
      <c r="H455" s="13">
        <v>-2.2210162486237417E-2</v>
      </c>
      <c r="I455" s="13">
        <v>-4.8284558153271151E-2</v>
      </c>
      <c r="J455" s="13">
        <v>3.7760947547939905E-2</v>
      </c>
      <c r="K455" s="13">
        <v>-1.3506459526104742E-3</v>
      </c>
      <c r="L455" s="13">
        <v>-2.351388226958917E-2</v>
      </c>
      <c r="M455" s="13">
        <v>-7.8692448693689077E-3</v>
      </c>
      <c r="N455" s="13">
        <v>3.7254830949799977E-3</v>
      </c>
      <c r="O455" s="13">
        <v>1.0382832097554751E-2</v>
      </c>
      <c r="P455" s="13">
        <v>-1.6785795672217718E-2</v>
      </c>
      <c r="Q455" s="13">
        <v>1.2567936140928104E-3</v>
      </c>
      <c r="R455" s="13">
        <v>5.2101865164808414E-2</v>
      </c>
      <c r="S455" s="13">
        <v>-1.1780404219423835E-2</v>
      </c>
      <c r="T455" s="13">
        <v>-4.4373398803216002E-2</v>
      </c>
      <c r="U455" s="13">
        <v>3.6457227764588263E-2</v>
      </c>
      <c r="V455" s="15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55"/>
    </row>
    <row r="456" spans="1:65">
      <c r="A456" s="29"/>
      <c r="B456" s="45" t="s">
        <v>260</v>
      </c>
      <c r="C456" s="46"/>
      <c r="D456" s="44">
        <v>0.05</v>
      </c>
      <c r="E456" s="44">
        <v>1.95</v>
      </c>
      <c r="F456" s="44">
        <v>1.52</v>
      </c>
      <c r="G456" s="44">
        <v>2.2400000000000002</v>
      </c>
      <c r="H456" s="44">
        <v>0.65</v>
      </c>
      <c r="I456" s="44">
        <v>1.53</v>
      </c>
      <c r="J456" s="44">
        <v>1.37</v>
      </c>
      <c r="K456" s="44">
        <v>0.05</v>
      </c>
      <c r="L456" s="44">
        <v>0.7</v>
      </c>
      <c r="M456" s="44">
        <v>0.17</v>
      </c>
      <c r="N456" s="44">
        <v>0.22</v>
      </c>
      <c r="O456" s="44">
        <v>0.44</v>
      </c>
      <c r="P456" s="44">
        <v>0.47</v>
      </c>
      <c r="Q456" s="44">
        <v>0.14000000000000001</v>
      </c>
      <c r="R456" s="44">
        <v>1.85</v>
      </c>
      <c r="S456" s="44">
        <v>0.3</v>
      </c>
      <c r="T456" s="44">
        <v>1.4</v>
      </c>
      <c r="U456" s="44">
        <v>1.32</v>
      </c>
      <c r="V456" s="15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55"/>
    </row>
    <row r="457" spans="1:65">
      <c r="B457" s="3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BM457" s="55"/>
    </row>
    <row r="458" spans="1:65" ht="15">
      <c r="B458" s="8" t="s">
        <v>486</v>
      </c>
      <c r="BM458" s="27" t="s">
        <v>66</v>
      </c>
    </row>
    <row r="459" spans="1:65" ht="15">
      <c r="A459" s="24" t="s">
        <v>17</v>
      </c>
      <c r="B459" s="18" t="s">
        <v>110</v>
      </c>
      <c r="C459" s="15" t="s">
        <v>111</v>
      </c>
      <c r="D459" s="16" t="s">
        <v>227</v>
      </c>
      <c r="E459" s="17" t="s">
        <v>227</v>
      </c>
      <c r="F459" s="17" t="s">
        <v>227</v>
      </c>
      <c r="G459" s="17" t="s">
        <v>227</v>
      </c>
      <c r="H459" s="17" t="s">
        <v>227</v>
      </c>
      <c r="I459" s="17" t="s">
        <v>227</v>
      </c>
      <c r="J459" s="17" t="s">
        <v>227</v>
      </c>
      <c r="K459" s="17" t="s">
        <v>227</v>
      </c>
      <c r="L459" s="17" t="s">
        <v>227</v>
      </c>
      <c r="M459" s="17" t="s">
        <v>227</v>
      </c>
      <c r="N459" s="17" t="s">
        <v>227</v>
      </c>
      <c r="O459" s="17" t="s">
        <v>227</v>
      </c>
      <c r="P459" s="17" t="s">
        <v>227</v>
      </c>
      <c r="Q459" s="17" t="s">
        <v>227</v>
      </c>
      <c r="R459" s="17" t="s">
        <v>227</v>
      </c>
      <c r="S459" s="15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27">
        <v>1</v>
      </c>
    </row>
    <row r="460" spans="1:65">
      <c r="A460" s="29"/>
      <c r="B460" s="19" t="s">
        <v>228</v>
      </c>
      <c r="C460" s="9" t="s">
        <v>228</v>
      </c>
      <c r="D460" s="151" t="s">
        <v>230</v>
      </c>
      <c r="E460" s="152" t="s">
        <v>231</v>
      </c>
      <c r="F460" s="152" t="s">
        <v>232</v>
      </c>
      <c r="G460" s="152" t="s">
        <v>238</v>
      </c>
      <c r="H460" s="152" t="s">
        <v>239</v>
      </c>
      <c r="I460" s="152" t="s">
        <v>240</v>
      </c>
      <c r="J460" s="152" t="s">
        <v>241</v>
      </c>
      <c r="K460" s="152" t="s">
        <v>242</v>
      </c>
      <c r="L460" s="152" t="s">
        <v>243</v>
      </c>
      <c r="M460" s="152" t="s">
        <v>244</v>
      </c>
      <c r="N460" s="152" t="s">
        <v>246</v>
      </c>
      <c r="O460" s="152" t="s">
        <v>247</v>
      </c>
      <c r="P460" s="152" t="s">
        <v>248</v>
      </c>
      <c r="Q460" s="152" t="s">
        <v>249</v>
      </c>
      <c r="R460" s="152" t="s">
        <v>250</v>
      </c>
      <c r="S460" s="15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27" t="s">
        <v>3</v>
      </c>
    </row>
    <row r="461" spans="1:65">
      <c r="A461" s="29"/>
      <c r="B461" s="19"/>
      <c r="C461" s="9"/>
      <c r="D461" s="10" t="s">
        <v>288</v>
      </c>
      <c r="E461" s="11" t="s">
        <v>288</v>
      </c>
      <c r="F461" s="11" t="s">
        <v>288</v>
      </c>
      <c r="G461" s="11" t="s">
        <v>289</v>
      </c>
      <c r="H461" s="11" t="s">
        <v>288</v>
      </c>
      <c r="I461" s="11" t="s">
        <v>114</v>
      </c>
      <c r="J461" s="11" t="s">
        <v>289</v>
      </c>
      <c r="K461" s="11" t="s">
        <v>288</v>
      </c>
      <c r="L461" s="11" t="s">
        <v>289</v>
      </c>
      <c r="M461" s="11" t="s">
        <v>289</v>
      </c>
      <c r="N461" s="11" t="s">
        <v>289</v>
      </c>
      <c r="O461" s="11" t="s">
        <v>289</v>
      </c>
      <c r="P461" s="11" t="s">
        <v>289</v>
      </c>
      <c r="Q461" s="11" t="s">
        <v>289</v>
      </c>
      <c r="R461" s="11" t="s">
        <v>288</v>
      </c>
      <c r="S461" s="15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27">
        <v>1</v>
      </c>
    </row>
    <row r="462" spans="1:65">
      <c r="A462" s="29"/>
      <c r="B462" s="19"/>
      <c r="C462" s="9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15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27">
        <v>2</v>
      </c>
    </row>
    <row r="463" spans="1:65">
      <c r="A463" s="29"/>
      <c r="B463" s="18">
        <v>1</v>
      </c>
      <c r="C463" s="14">
        <v>1</v>
      </c>
      <c r="D463" s="212">
        <v>36.93</v>
      </c>
      <c r="E463" s="212">
        <v>37.160310727437803</v>
      </c>
      <c r="F463" s="212">
        <v>39.495111959347184</v>
      </c>
      <c r="G463" s="212">
        <v>34.799999999999997</v>
      </c>
      <c r="H463" s="213">
        <v>32.6</v>
      </c>
      <c r="I463" s="212">
        <v>35.574766666666669</v>
      </c>
      <c r="J463" s="212">
        <v>38.299999999999997</v>
      </c>
      <c r="K463" s="212">
        <v>34.6</v>
      </c>
      <c r="L463" s="213">
        <v>28.4293984</v>
      </c>
      <c r="M463" s="212">
        <v>36.1</v>
      </c>
      <c r="N463" s="212">
        <v>37.6</v>
      </c>
      <c r="O463" s="212">
        <v>37.799999999999997</v>
      </c>
      <c r="P463" s="212">
        <v>38.700000000000003</v>
      </c>
      <c r="Q463" s="212">
        <v>40.1</v>
      </c>
      <c r="R463" s="212">
        <v>35.26</v>
      </c>
      <c r="S463" s="215"/>
      <c r="T463" s="216"/>
      <c r="U463" s="216"/>
      <c r="V463" s="216"/>
      <c r="W463" s="216"/>
      <c r="X463" s="216"/>
      <c r="Y463" s="216"/>
      <c r="Z463" s="216"/>
      <c r="AA463" s="216"/>
      <c r="AB463" s="216"/>
      <c r="AC463" s="216"/>
      <c r="AD463" s="216"/>
      <c r="AE463" s="216"/>
      <c r="AF463" s="216"/>
      <c r="AG463" s="216"/>
      <c r="AH463" s="216"/>
      <c r="AI463" s="216"/>
      <c r="AJ463" s="216"/>
      <c r="AK463" s="216"/>
      <c r="AL463" s="216"/>
      <c r="AM463" s="216"/>
      <c r="AN463" s="216"/>
      <c r="AO463" s="216"/>
      <c r="AP463" s="216"/>
      <c r="AQ463" s="216"/>
      <c r="AR463" s="216"/>
      <c r="AS463" s="216"/>
      <c r="AT463" s="216"/>
      <c r="AU463" s="216"/>
      <c r="AV463" s="216"/>
      <c r="AW463" s="216"/>
      <c r="AX463" s="216"/>
      <c r="AY463" s="216"/>
      <c r="AZ463" s="216"/>
      <c r="BA463" s="216"/>
      <c r="BB463" s="216"/>
      <c r="BC463" s="216"/>
      <c r="BD463" s="216"/>
      <c r="BE463" s="216"/>
      <c r="BF463" s="216"/>
      <c r="BG463" s="216"/>
      <c r="BH463" s="216"/>
      <c r="BI463" s="216"/>
      <c r="BJ463" s="216"/>
      <c r="BK463" s="216"/>
      <c r="BL463" s="216"/>
      <c r="BM463" s="217">
        <v>1</v>
      </c>
    </row>
    <row r="464" spans="1:65">
      <c r="A464" s="29"/>
      <c r="B464" s="19">
        <v>1</v>
      </c>
      <c r="C464" s="9">
        <v>2</v>
      </c>
      <c r="D464" s="218">
        <v>37.200000000000003</v>
      </c>
      <c r="E464" s="218">
        <v>37.894908841359801</v>
      </c>
      <c r="F464" s="218">
        <v>38.146532307603778</v>
      </c>
      <c r="G464" s="218">
        <v>35</v>
      </c>
      <c r="H464" s="219">
        <v>34.200000000000003</v>
      </c>
      <c r="I464" s="218">
        <v>36.460299999999997</v>
      </c>
      <c r="J464" s="218">
        <v>36.4</v>
      </c>
      <c r="K464" s="218">
        <v>35.799999999999997</v>
      </c>
      <c r="L464" s="219">
        <v>30.261731900000001</v>
      </c>
      <c r="M464" s="218">
        <v>35.9</v>
      </c>
      <c r="N464" s="218">
        <v>37.700000000000003</v>
      </c>
      <c r="O464" s="218">
        <v>37.5</v>
      </c>
      <c r="P464" s="218">
        <v>37.799999999999997</v>
      </c>
      <c r="Q464" s="218">
        <v>35.799999999999997</v>
      </c>
      <c r="R464" s="218">
        <v>35.79</v>
      </c>
      <c r="S464" s="215"/>
      <c r="T464" s="216"/>
      <c r="U464" s="216"/>
      <c r="V464" s="216"/>
      <c r="W464" s="216"/>
      <c r="X464" s="216"/>
      <c r="Y464" s="216"/>
      <c r="Z464" s="216"/>
      <c r="AA464" s="216"/>
      <c r="AB464" s="216"/>
      <c r="AC464" s="216"/>
      <c r="AD464" s="216"/>
      <c r="AE464" s="216"/>
      <c r="AF464" s="216"/>
      <c r="AG464" s="216"/>
      <c r="AH464" s="216"/>
      <c r="AI464" s="216"/>
      <c r="AJ464" s="216"/>
      <c r="AK464" s="216"/>
      <c r="AL464" s="216"/>
      <c r="AM464" s="216"/>
      <c r="AN464" s="216"/>
      <c r="AO464" s="216"/>
      <c r="AP464" s="216"/>
      <c r="AQ464" s="216"/>
      <c r="AR464" s="216"/>
      <c r="AS464" s="216"/>
      <c r="AT464" s="216"/>
      <c r="AU464" s="216"/>
      <c r="AV464" s="216"/>
      <c r="AW464" s="216"/>
      <c r="AX464" s="216"/>
      <c r="AY464" s="216"/>
      <c r="AZ464" s="216"/>
      <c r="BA464" s="216"/>
      <c r="BB464" s="216"/>
      <c r="BC464" s="216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7">
        <v>23</v>
      </c>
    </row>
    <row r="465" spans="1:65">
      <c r="A465" s="29"/>
      <c r="B465" s="19">
        <v>1</v>
      </c>
      <c r="C465" s="9">
        <v>3</v>
      </c>
      <c r="D465" s="218">
        <v>37.840000000000003</v>
      </c>
      <c r="E465" s="218">
        <v>37.846082502860398</v>
      </c>
      <c r="F465" s="218">
        <v>39.421112706707902</v>
      </c>
      <c r="G465" s="218">
        <v>33.9</v>
      </c>
      <c r="H465" s="219">
        <v>34.799999999999997</v>
      </c>
      <c r="I465" s="218">
        <v>35.688933333333331</v>
      </c>
      <c r="J465" s="218">
        <v>38.1</v>
      </c>
      <c r="K465" s="218">
        <v>34.9</v>
      </c>
      <c r="L465" s="219">
        <v>29.209175500000004</v>
      </c>
      <c r="M465" s="218">
        <v>39</v>
      </c>
      <c r="N465" s="218">
        <v>37.799999999999997</v>
      </c>
      <c r="O465" s="218">
        <v>37.5</v>
      </c>
      <c r="P465" s="218">
        <v>38.4</v>
      </c>
      <c r="Q465" s="218">
        <v>37.1</v>
      </c>
      <c r="R465" s="218">
        <v>34.32</v>
      </c>
      <c r="S465" s="215"/>
      <c r="T465" s="216"/>
      <c r="U465" s="216"/>
      <c r="V465" s="216"/>
      <c r="W465" s="216"/>
      <c r="X465" s="216"/>
      <c r="Y465" s="216"/>
      <c r="Z465" s="216"/>
      <c r="AA465" s="216"/>
      <c r="AB465" s="216"/>
      <c r="AC465" s="216"/>
      <c r="AD465" s="216"/>
      <c r="AE465" s="216"/>
      <c r="AF465" s="216"/>
      <c r="AG465" s="216"/>
      <c r="AH465" s="216"/>
      <c r="AI465" s="216"/>
      <c r="AJ465" s="216"/>
      <c r="AK465" s="216"/>
      <c r="AL465" s="216"/>
      <c r="AM465" s="216"/>
      <c r="AN465" s="216"/>
      <c r="AO465" s="216"/>
      <c r="AP465" s="216"/>
      <c r="AQ465" s="216"/>
      <c r="AR465" s="216"/>
      <c r="AS465" s="216"/>
      <c r="AT465" s="216"/>
      <c r="AU465" s="216"/>
      <c r="AV465" s="216"/>
      <c r="AW465" s="216"/>
      <c r="AX465" s="216"/>
      <c r="AY465" s="216"/>
      <c r="AZ465" s="216"/>
      <c r="BA465" s="216"/>
      <c r="BB465" s="216"/>
      <c r="BC465" s="216"/>
      <c r="BD465" s="216"/>
      <c r="BE465" s="216"/>
      <c r="BF465" s="216"/>
      <c r="BG465" s="216"/>
      <c r="BH465" s="216"/>
      <c r="BI465" s="216"/>
      <c r="BJ465" s="216"/>
      <c r="BK465" s="216"/>
      <c r="BL465" s="216"/>
      <c r="BM465" s="217">
        <v>16</v>
      </c>
    </row>
    <row r="466" spans="1:65">
      <c r="A466" s="29"/>
      <c r="B466" s="19">
        <v>1</v>
      </c>
      <c r="C466" s="9">
        <v>4</v>
      </c>
      <c r="D466" s="218">
        <v>36.99</v>
      </c>
      <c r="E466" s="218">
        <v>38.596498316518002</v>
      </c>
      <c r="F466" s="218">
        <v>39.262793552869773</v>
      </c>
      <c r="G466" s="218">
        <v>33.799999999999997</v>
      </c>
      <c r="H466" s="219">
        <v>32.1</v>
      </c>
      <c r="I466" s="218">
        <v>35.457699999999996</v>
      </c>
      <c r="J466" s="218">
        <v>37.5</v>
      </c>
      <c r="K466" s="218">
        <v>36.200000000000003</v>
      </c>
      <c r="L466" s="219">
        <v>29.529446800000002</v>
      </c>
      <c r="M466" s="218">
        <v>38.299999999999997</v>
      </c>
      <c r="N466" s="218">
        <v>37.6</v>
      </c>
      <c r="O466" s="218">
        <v>35.6</v>
      </c>
      <c r="P466" s="218">
        <v>38</v>
      </c>
      <c r="Q466" s="218">
        <v>38.1</v>
      </c>
      <c r="R466" s="218">
        <v>34.450000000000003</v>
      </c>
      <c r="S466" s="215"/>
      <c r="T466" s="216"/>
      <c r="U466" s="216"/>
      <c r="V466" s="216"/>
      <c r="W466" s="216"/>
      <c r="X466" s="216"/>
      <c r="Y466" s="216"/>
      <c r="Z466" s="216"/>
      <c r="AA466" s="216"/>
      <c r="AB466" s="216"/>
      <c r="AC466" s="216"/>
      <c r="AD466" s="216"/>
      <c r="AE466" s="216"/>
      <c r="AF466" s="216"/>
      <c r="AG466" s="216"/>
      <c r="AH466" s="216"/>
      <c r="AI466" s="216"/>
      <c r="AJ466" s="216"/>
      <c r="AK466" s="216"/>
      <c r="AL466" s="216"/>
      <c r="AM466" s="216"/>
      <c r="AN466" s="216"/>
      <c r="AO466" s="216"/>
      <c r="AP466" s="216"/>
      <c r="AQ466" s="216"/>
      <c r="AR466" s="216"/>
      <c r="AS466" s="216"/>
      <c r="AT466" s="216"/>
      <c r="AU466" s="216"/>
      <c r="AV466" s="216"/>
      <c r="AW466" s="216"/>
      <c r="AX466" s="216"/>
      <c r="AY466" s="216"/>
      <c r="AZ466" s="216"/>
      <c r="BA466" s="216"/>
      <c r="BB466" s="216"/>
      <c r="BC466" s="216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7">
        <v>36.982737017665173</v>
      </c>
    </row>
    <row r="467" spans="1:65">
      <c r="A467" s="29"/>
      <c r="B467" s="19">
        <v>1</v>
      </c>
      <c r="C467" s="9">
        <v>5</v>
      </c>
      <c r="D467" s="218">
        <v>38.61</v>
      </c>
      <c r="E467" s="218">
        <v>38.295250180296001</v>
      </c>
      <c r="F467" s="218">
        <v>39.270489053431476</v>
      </c>
      <c r="G467" s="218">
        <v>33.799999999999997</v>
      </c>
      <c r="H467" s="219">
        <v>32.1</v>
      </c>
      <c r="I467" s="218">
        <v>36.525466666666667</v>
      </c>
      <c r="J467" s="218">
        <v>37</v>
      </c>
      <c r="K467" s="218">
        <v>36.4</v>
      </c>
      <c r="L467" s="219">
        <v>29.831194700000005</v>
      </c>
      <c r="M467" s="218">
        <v>36.799999999999997</v>
      </c>
      <c r="N467" s="218">
        <v>36.6</v>
      </c>
      <c r="O467" s="218">
        <v>38.6</v>
      </c>
      <c r="P467" s="218">
        <v>37.4</v>
      </c>
      <c r="Q467" s="218">
        <v>36.6</v>
      </c>
      <c r="R467" s="218">
        <v>34.93</v>
      </c>
      <c r="S467" s="215"/>
      <c r="T467" s="216"/>
      <c r="U467" s="216"/>
      <c r="V467" s="216"/>
      <c r="W467" s="216"/>
      <c r="X467" s="216"/>
      <c r="Y467" s="216"/>
      <c r="Z467" s="216"/>
      <c r="AA467" s="216"/>
      <c r="AB467" s="216"/>
      <c r="AC467" s="216"/>
      <c r="AD467" s="216"/>
      <c r="AE467" s="216"/>
      <c r="AF467" s="216"/>
      <c r="AG467" s="216"/>
      <c r="AH467" s="216"/>
      <c r="AI467" s="216"/>
      <c r="AJ467" s="216"/>
      <c r="AK467" s="216"/>
      <c r="AL467" s="216"/>
      <c r="AM467" s="216"/>
      <c r="AN467" s="216"/>
      <c r="AO467" s="216"/>
      <c r="AP467" s="216"/>
      <c r="AQ467" s="216"/>
      <c r="AR467" s="216"/>
      <c r="AS467" s="216"/>
      <c r="AT467" s="216"/>
      <c r="AU467" s="216"/>
      <c r="AV467" s="216"/>
      <c r="AW467" s="216"/>
      <c r="AX467" s="216"/>
      <c r="AY467" s="216"/>
      <c r="AZ467" s="216"/>
      <c r="BA467" s="216"/>
      <c r="BB467" s="216"/>
      <c r="BC467" s="216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7">
        <v>38</v>
      </c>
    </row>
    <row r="468" spans="1:65">
      <c r="A468" s="29"/>
      <c r="B468" s="19">
        <v>1</v>
      </c>
      <c r="C468" s="9">
        <v>6</v>
      </c>
      <c r="D468" s="218">
        <v>38.159999999999997</v>
      </c>
      <c r="E468" s="218">
        <v>37.857552187758202</v>
      </c>
      <c r="F468" s="218">
        <v>38.067211708359707</v>
      </c>
      <c r="G468" s="218">
        <v>34.5</v>
      </c>
      <c r="H468" s="219">
        <v>33.799999999999997</v>
      </c>
      <c r="I468" s="218">
        <v>35.422466666666658</v>
      </c>
      <c r="J468" s="218">
        <v>38.6</v>
      </c>
      <c r="K468" s="218">
        <v>35.4</v>
      </c>
      <c r="L468" s="219">
        <v>29.961497400000003</v>
      </c>
      <c r="M468" s="218">
        <v>41.7</v>
      </c>
      <c r="N468" s="218">
        <v>36.9</v>
      </c>
      <c r="O468" s="218">
        <v>36.200000000000003</v>
      </c>
      <c r="P468" s="218">
        <v>38.200000000000003</v>
      </c>
      <c r="Q468" s="218">
        <v>35.9</v>
      </c>
      <c r="R468" s="218">
        <v>35.43</v>
      </c>
      <c r="S468" s="215"/>
      <c r="T468" s="216"/>
      <c r="U468" s="216"/>
      <c r="V468" s="216"/>
      <c r="W468" s="216"/>
      <c r="X468" s="216"/>
      <c r="Y468" s="216"/>
      <c r="Z468" s="216"/>
      <c r="AA468" s="216"/>
      <c r="AB468" s="216"/>
      <c r="AC468" s="216"/>
      <c r="AD468" s="216"/>
      <c r="AE468" s="216"/>
      <c r="AF468" s="216"/>
      <c r="AG468" s="216"/>
      <c r="AH468" s="216"/>
      <c r="AI468" s="216"/>
      <c r="AJ468" s="216"/>
      <c r="AK468" s="216"/>
      <c r="AL468" s="216"/>
      <c r="AM468" s="216"/>
      <c r="AN468" s="216"/>
      <c r="AO468" s="216"/>
      <c r="AP468" s="216"/>
      <c r="AQ468" s="216"/>
      <c r="AR468" s="216"/>
      <c r="AS468" s="216"/>
      <c r="AT468" s="216"/>
      <c r="AU468" s="216"/>
      <c r="AV468" s="216"/>
      <c r="AW468" s="216"/>
      <c r="AX468" s="216"/>
      <c r="AY468" s="216"/>
      <c r="AZ468" s="216"/>
      <c r="BA468" s="216"/>
      <c r="BB468" s="216"/>
      <c r="BC468" s="216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21"/>
    </row>
    <row r="469" spans="1:65">
      <c r="A469" s="29"/>
      <c r="B469" s="20" t="s">
        <v>256</v>
      </c>
      <c r="C469" s="12"/>
      <c r="D469" s="222">
        <v>37.621666666666663</v>
      </c>
      <c r="E469" s="222">
        <v>37.941767126038371</v>
      </c>
      <c r="F469" s="222">
        <v>38.943875214719974</v>
      </c>
      <c r="G469" s="222">
        <v>34.300000000000004</v>
      </c>
      <c r="H469" s="222">
        <v>33.266666666666673</v>
      </c>
      <c r="I469" s="222">
        <v>35.854938888888881</v>
      </c>
      <c r="J469" s="222">
        <v>37.65</v>
      </c>
      <c r="K469" s="222">
        <v>35.550000000000004</v>
      </c>
      <c r="L469" s="222">
        <v>29.53707411666667</v>
      </c>
      <c r="M469" s="222">
        <v>37.966666666666669</v>
      </c>
      <c r="N469" s="222">
        <v>37.366666666666667</v>
      </c>
      <c r="O469" s="222">
        <v>37.199999999999996</v>
      </c>
      <c r="P469" s="222">
        <v>38.083333333333336</v>
      </c>
      <c r="Q469" s="222">
        <v>37.266666666666666</v>
      </c>
      <c r="R469" s="222">
        <v>35.03</v>
      </c>
      <c r="S469" s="215"/>
      <c r="T469" s="216"/>
      <c r="U469" s="216"/>
      <c r="V469" s="216"/>
      <c r="W469" s="216"/>
      <c r="X469" s="216"/>
      <c r="Y469" s="216"/>
      <c r="Z469" s="216"/>
      <c r="AA469" s="216"/>
      <c r="AB469" s="216"/>
      <c r="AC469" s="216"/>
      <c r="AD469" s="216"/>
      <c r="AE469" s="216"/>
      <c r="AF469" s="216"/>
      <c r="AG469" s="216"/>
      <c r="AH469" s="216"/>
      <c r="AI469" s="216"/>
      <c r="AJ469" s="216"/>
      <c r="AK469" s="216"/>
      <c r="AL469" s="216"/>
      <c r="AM469" s="216"/>
      <c r="AN469" s="216"/>
      <c r="AO469" s="216"/>
      <c r="AP469" s="216"/>
      <c r="AQ469" s="216"/>
      <c r="AR469" s="216"/>
      <c r="AS469" s="216"/>
      <c r="AT469" s="216"/>
      <c r="AU469" s="216"/>
      <c r="AV469" s="216"/>
      <c r="AW469" s="216"/>
      <c r="AX469" s="216"/>
      <c r="AY469" s="216"/>
      <c r="AZ469" s="216"/>
      <c r="BA469" s="216"/>
      <c r="BB469" s="216"/>
      <c r="BC469" s="216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21"/>
    </row>
    <row r="470" spans="1:65">
      <c r="A470" s="29"/>
      <c r="B470" s="3" t="s">
        <v>257</v>
      </c>
      <c r="C470" s="28"/>
      <c r="D470" s="218">
        <v>37.520000000000003</v>
      </c>
      <c r="E470" s="218">
        <v>37.876230514558998</v>
      </c>
      <c r="F470" s="218">
        <v>39.266641303150621</v>
      </c>
      <c r="G470" s="218">
        <v>34.200000000000003</v>
      </c>
      <c r="H470" s="218">
        <v>33.200000000000003</v>
      </c>
      <c r="I470" s="218">
        <v>35.63185</v>
      </c>
      <c r="J470" s="218">
        <v>37.799999999999997</v>
      </c>
      <c r="K470" s="218">
        <v>35.599999999999994</v>
      </c>
      <c r="L470" s="218">
        <v>29.680320750000003</v>
      </c>
      <c r="M470" s="218">
        <v>37.549999999999997</v>
      </c>
      <c r="N470" s="218">
        <v>37.6</v>
      </c>
      <c r="O470" s="218">
        <v>37.5</v>
      </c>
      <c r="P470" s="218">
        <v>38.1</v>
      </c>
      <c r="Q470" s="218">
        <v>36.85</v>
      </c>
      <c r="R470" s="218">
        <v>35.094999999999999</v>
      </c>
      <c r="S470" s="215"/>
      <c r="T470" s="216"/>
      <c r="U470" s="216"/>
      <c r="V470" s="216"/>
      <c r="W470" s="216"/>
      <c r="X470" s="216"/>
      <c r="Y470" s="216"/>
      <c r="Z470" s="216"/>
      <c r="AA470" s="216"/>
      <c r="AB470" s="216"/>
      <c r="AC470" s="216"/>
      <c r="AD470" s="216"/>
      <c r="AE470" s="216"/>
      <c r="AF470" s="216"/>
      <c r="AG470" s="216"/>
      <c r="AH470" s="216"/>
      <c r="AI470" s="216"/>
      <c r="AJ470" s="216"/>
      <c r="AK470" s="216"/>
      <c r="AL470" s="216"/>
      <c r="AM470" s="216"/>
      <c r="AN470" s="216"/>
      <c r="AO470" s="216"/>
      <c r="AP470" s="216"/>
      <c r="AQ470" s="216"/>
      <c r="AR470" s="216"/>
      <c r="AS470" s="216"/>
      <c r="AT470" s="216"/>
      <c r="AU470" s="216"/>
      <c r="AV470" s="216"/>
      <c r="AW470" s="216"/>
      <c r="AX470" s="216"/>
      <c r="AY470" s="216"/>
      <c r="AZ470" s="216"/>
      <c r="BA470" s="216"/>
      <c r="BB470" s="216"/>
      <c r="BC470" s="216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21"/>
    </row>
    <row r="471" spans="1:65">
      <c r="A471" s="29"/>
      <c r="B471" s="3" t="s">
        <v>258</v>
      </c>
      <c r="C471" s="28"/>
      <c r="D471" s="23">
        <v>0.68840153011644678</v>
      </c>
      <c r="E471" s="23">
        <v>0.48636215028170271</v>
      </c>
      <c r="F471" s="23">
        <v>0.6548736814599605</v>
      </c>
      <c r="G471" s="23">
        <v>0.53665631459995033</v>
      </c>
      <c r="H471" s="23">
        <v>1.1552777443829962</v>
      </c>
      <c r="I471" s="23">
        <v>0.50337954905558957</v>
      </c>
      <c r="J471" s="23">
        <v>0.84083292038311674</v>
      </c>
      <c r="K471" s="23">
        <v>0.71484264002646059</v>
      </c>
      <c r="L471" s="23">
        <v>0.65211841194461473</v>
      </c>
      <c r="M471" s="23">
        <v>2.2015146301277833</v>
      </c>
      <c r="N471" s="23">
        <v>0.49261208538429774</v>
      </c>
      <c r="O471" s="23">
        <v>1.1009087155618298</v>
      </c>
      <c r="P471" s="23">
        <v>0.45789372857320076</v>
      </c>
      <c r="Q471" s="23">
        <v>1.6256280837469161</v>
      </c>
      <c r="R471" s="23">
        <v>0.57288742349609911</v>
      </c>
      <c r="S471" s="15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55"/>
    </row>
    <row r="472" spans="1:65">
      <c r="A472" s="29"/>
      <c r="B472" s="3" t="s">
        <v>86</v>
      </c>
      <c r="C472" s="28"/>
      <c r="D472" s="13">
        <v>1.8298007268412179E-2</v>
      </c>
      <c r="E472" s="13">
        <v>1.2818647815376158E-2</v>
      </c>
      <c r="F472" s="13">
        <v>1.6815832472995187E-2</v>
      </c>
      <c r="G472" s="13">
        <v>1.5645956693876101E-2</v>
      </c>
      <c r="H472" s="13">
        <v>3.4727787907304491E-2</v>
      </c>
      <c r="I472" s="13">
        <v>1.4039336410961847E-2</v>
      </c>
      <c r="J472" s="13">
        <v>2.2332879691450643E-2</v>
      </c>
      <c r="K472" s="13">
        <v>2.0108091139984824E-2</v>
      </c>
      <c r="L472" s="13">
        <v>2.2077962406460858E-2</v>
      </c>
      <c r="M472" s="13">
        <v>5.7985459968247138E-2</v>
      </c>
      <c r="N472" s="13">
        <v>1.3183195862202438E-2</v>
      </c>
      <c r="O472" s="13">
        <v>2.9594320310801881E-2</v>
      </c>
      <c r="P472" s="13">
        <v>1.202346770870549E-2</v>
      </c>
      <c r="Q472" s="13">
        <v>4.3621504930597035E-2</v>
      </c>
      <c r="R472" s="13">
        <v>1.6354194219129294E-2</v>
      </c>
      <c r="S472" s="15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55"/>
    </row>
    <row r="473" spans="1:65">
      <c r="A473" s="29"/>
      <c r="B473" s="3" t="s">
        <v>259</v>
      </c>
      <c r="C473" s="28"/>
      <c r="D473" s="13">
        <v>1.7276429505374225E-2</v>
      </c>
      <c r="E473" s="13">
        <v>2.5931831597945543E-2</v>
      </c>
      <c r="F473" s="13">
        <v>5.3028476397461999E-2</v>
      </c>
      <c r="G473" s="13">
        <v>-7.2540250776564563E-2</v>
      </c>
      <c r="H473" s="13">
        <v>-0.10048121503888374</v>
      </c>
      <c r="I473" s="13">
        <v>-3.0495258591531127E-2</v>
      </c>
      <c r="J473" s="13">
        <v>1.8042552719018667E-2</v>
      </c>
      <c r="K473" s="13">
        <v>-3.8740697233436427E-2</v>
      </c>
      <c r="L473" s="13">
        <v>-0.2013280655091052</v>
      </c>
      <c r="M473" s="13">
        <v>2.6605106283277946E-2</v>
      </c>
      <c r="N473" s="13">
        <v>1.0381320582576237E-2</v>
      </c>
      <c r="O473" s="13">
        <v>5.8747134434924408E-3</v>
      </c>
      <c r="P473" s="13">
        <v>2.9759731280636581E-2</v>
      </c>
      <c r="Q473" s="13">
        <v>7.6773562991261368E-3</v>
      </c>
      <c r="R473" s="13">
        <v>-5.2801311507377768E-2</v>
      </c>
      <c r="S473" s="15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55"/>
    </row>
    <row r="474" spans="1:65">
      <c r="A474" s="29"/>
      <c r="B474" s="45" t="s">
        <v>260</v>
      </c>
      <c r="C474" s="46"/>
      <c r="D474" s="44">
        <v>0.28999999999999998</v>
      </c>
      <c r="E474" s="44">
        <v>0.56000000000000005</v>
      </c>
      <c r="F474" s="44">
        <v>1.38</v>
      </c>
      <c r="G474" s="44">
        <v>2.4500000000000002</v>
      </c>
      <c r="H474" s="44">
        <v>3.3</v>
      </c>
      <c r="I474" s="44">
        <v>1.17</v>
      </c>
      <c r="J474" s="44">
        <v>0.32</v>
      </c>
      <c r="K474" s="44">
        <v>1.42</v>
      </c>
      <c r="L474" s="44">
        <v>6.38</v>
      </c>
      <c r="M474" s="44">
        <v>0.57999999999999996</v>
      </c>
      <c r="N474" s="44">
        <v>0.08</v>
      </c>
      <c r="O474" s="44">
        <v>0.06</v>
      </c>
      <c r="P474" s="44">
        <v>0.67</v>
      </c>
      <c r="Q474" s="44">
        <v>0</v>
      </c>
      <c r="R474" s="44">
        <v>1.85</v>
      </c>
      <c r="S474" s="15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55"/>
    </row>
    <row r="475" spans="1:65">
      <c r="B475" s="3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BM475" s="55"/>
    </row>
    <row r="476" spans="1:65" ht="15">
      <c r="B476" s="8" t="s">
        <v>487</v>
      </c>
      <c r="BM476" s="27" t="s">
        <v>66</v>
      </c>
    </row>
    <row r="477" spans="1:65" ht="15">
      <c r="A477" s="24" t="s">
        <v>20</v>
      </c>
      <c r="B477" s="18" t="s">
        <v>110</v>
      </c>
      <c r="C477" s="15" t="s">
        <v>111</v>
      </c>
      <c r="D477" s="16" t="s">
        <v>227</v>
      </c>
      <c r="E477" s="17" t="s">
        <v>227</v>
      </c>
      <c r="F477" s="17" t="s">
        <v>227</v>
      </c>
      <c r="G477" s="17" t="s">
        <v>227</v>
      </c>
      <c r="H477" s="17" t="s">
        <v>227</v>
      </c>
      <c r="I477" s="17" t="s">
        <v>227</v>
      </c>
      <c r="J477" s="17" t="s">
        <v>227</v>
      </c>
      <c r="K477" s="17" t="s">
        <v>227</v>
      </c>
      <c r="L477" s="17" t="s">
        <v>227</v>
      </c>
      <c r="M477" s="17" t="s">
        <v>227</v>
      </c>
      <c r="N477" s="17" t="s">
        <v>227</v>
      </c>
      <c r="O477" s="17" t="s">
        <v>227</v>
      </c>
      <c r="P477" s="17" t="s">
        <v>227</v>
      </c>
      <c r="Q477" s="17" t="s">
        <v>227</v>
      </c>
      <c r="R477" s="17" t="s">
        <v>227</v>
      </c>
      <c r="S477" s="17" t="s">
        <v>227</v>
      </c>
      <c r="T477" s="17" t="s">
        <v>227</v>
      </c>
      <c r="U477" s="17" t="s">
        <v>227</v>
      </c>
      <c r="V477" s="15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27">
        <v>1</v>
      </c>
    </row>
    <row r="478" spans="1:65">
      <c r="A478" s="29"/>
      <c r="B478" s="19" t="s">
        <v>228</v>
      </c>
      <c r="C478" s="9" t="s">
        <v>228</v>
      </c>
      <c r="D478" s="151" t="s">
        <v>230</v>
      </c>
      <c r="E478" s="152" t="s">
        <v>231</v>
      </c>
      <c r="F478" s="152" t="s">
        <v>232</v>
      </c>
      <c r="G478" s="152" t="s">
        <v>235</v>
      </c>
      <c r="H478" s="152" t="s">
        <v>236</v>
      </c>
      <c r="I478" s="152" t="s">
        <v>238</v>
      </c>
      <c r="J478" s="152" t="s">
        <v>239</v>
      </c>
      <c r="K478" s="152" t="s">
        <v>240</v>
      </c>
      <c r="L478" s="152" t="s">
        <v>241</v>
      </c>
      <c r="M478" s="152" t="s">
        <v>242</v>
      </c>
      <c r="N478" s="152" t="s">
        <v>243</v>
      </c>
      <c r="O478" s="152" t="s">
        <v>244</v>
      </c>
      <c r="P478" s="152" t="s">
        <v>245</v>
      </c>
      <c r="Q478" s="152" t="s">
        <v>246</v>
      </c>
      <c r="R478" s="152" t="s">
        <v>247</v>
      </c>
      <c r="S478" s="152" t="s">
        <v>248</v>
      </c>
      <c r="T478" s="152" t="s">
        <v>249</v>
      </c>
      <c r="U478" s="152" t="s">
        <v>250</v>
      </c>
      <c r="V478" s="15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27" t="s">
        <v>3</v>
      </c>
    </row>
    <row r="479" spans="1:65">
      <c r="A479" s="29"/>
      <c r="B479" s="19"/>
      <c r="C479" s="9"/>
      <c r="D479" s="10" t="s">
        <v>288</v>
      </c>
      <c r="E479" s="11" t="s">
        <v>288</v>
      </c>
      <c r="F479" s="11" t="s">
        <v>288</v>
      </c>
      <c r="G479" s="11" t="s">
        <v>114</v>
      </c>
      <c r="H479" s="11" t="s">
        <v>288</v>
      </c>
      <c r="I479" s="11" t="s">
        <v>289</v>
      </c>
      <c r="J479" s="11" t="s">
        <v>288</v>
      </c>
      <c r="K479" s="11" t="s">
        <v>114</v>
      </c>
      <c r="L479" s="11" t="s">
        <v>289</v>
      </c>
      <c r="M479" s="11" t="s">
        <v>288</v>
      </c>
      <c r="N479" s="11" t="s">
        <v>289</v>
      </c>
      <c r="O479" s="11" t="s">
        <v>289</v>
      </c>
      <c r="P479" s="11" t="s">
        <v>114</v>
      </c>
      <c r="Q479" s="11" t="s">
        <v>289</v>
      </c>
      <c r="R479" s="11" t="s">
        <v>289</v>
      </c>
      <c r="S479" s="11" t="s">
        <v>289</v>
      </c>
      <c r="T479" s="11" t="s">
        <v>289</v>
      </c>
      <c r="U479" s="11" t="s">
        <v>114</v>
      </c>
      <c r="V479" s="15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27">
        <v>1</v>
      </c>
    </row>
    <row r="480" spans="1:65">
      <c r="A480" s="29"/>
      <c r="B480" s="19"/>
      <c r="C480" s="9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15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27">
        <v>2</v>
      </c>
    </row>
    <row r="481" spans="1:65">
      <c r="A481" s="29"/>
      <c r="B481" s="18">
        <v>1</v>
      </c>
      <c r="C481" s="14">
        <v>1</v>
      </c>
      <c r="D481" s="212">
        <v>22.9</v>
      </c>
      <c r="E481" s="213">
        <v>26.416525407271099</v>
      </c>
      <c r="F481" s="212">
        <v>25.049163265477851</v>
      </c>
      <c r="G481" s="213">
        <v>39.6798</v>
      </c>
      <c r="H481" s="212">
        <v>23.2</v>
      </c>
      <c r="I481" s="212">
        <v>24</v>
      </c>
      <c r="J481" s="212">
        <v>23.6</v>
      </c>
      <c r="K481" s="212">
        <v>23.096633333333333</v>
      </c>
      <c r="L481" s="212">
        <v>23.7</v>
      </c>
      <c r="M481" s="212">
        <v>24.6</v>
      </c>
      <c r="N481" s="213">
        <v>20.124000000000002</v>
      </c>
      <c r="O481" s="212">
        <v>24.5</v>
      </c>
      <c r="P481" s="212">
        <v>24.510281870251504</v>
      </c>
      <c r="Q481" s="212">
        <v>22.4</v>
      </c>
      <c r="R481" s="212">
        <v>24.7</v>
      </c>
      <c r="S481" s="212">
        <v>24.2</v>
      </c>
      <c r="T481" s="212">
        <v>23.8</v>
      </c>
      <c r="U481" s="212">
        <v>25</v>
      </c>
      <c r="V481" s="215"/>
      <c r="W481" s="216"/>
      <c r="X481" s="216"/>
      <c r="Y481" s="216"/>
      <c r="Z481" s="216"/>
      <c r="AA481" s="216"/>
      <c r="AB481" s="216"/>
      <c r="AC481" s="216"/>
      <c r="AD481" s="216"/>
      <c r="AE481" s="216"/>
      <c r="AF481" s="216"/>
      <c r="AG481" s="216"/>
      <c r="AH481" s="216"/>
      <c r="AI481" s="216"/>
      <c r="AJ481" s="216"/>
      <c r="AK481" s="216"/>
      <c r="AL481" s="216"/>
      <c r="AM481" s="216"/>
      <c r="AN481" s="216"/>
      <c r="AO481" s="216"/>
      <c r="AP481" s="216"/>
      <c r="AQ481" s="216"/>
      <c r="AR481" s="216"/>
      <c r="AS481" s="216"/>
      <c r="AT481" s="216"/>
      <c r="AU481" s="216"/>
      <c r="AV481" s="216"/>
      <c r="AW481" s="216"/>
      <c r="AX481" s="216"/>
      <c r="AY481" s="216"/>
      <c r="AZ481" s="216"/>
      <c r="BA481" s="216"/>
      <c r="BB481" s="216"/>
      <c r="BC481" s="216"/>
      <c r="BD481" s="216"/>
      <c r="BE481" s="216"/>
      <c r="BF481" s="216"/>
      <c r="BG481" s="216"/>
      <c r="BH481" s="216"/>
      <c r="BI481" s="216"/>
      <c r="BJ481" s="216"/>
      <c r="BK481" s="216"/>
      <c r="BL481" s="216"/>
      <c r="BM481" s="217">
        <v>1</v>
      </c>
    </row>
    <row r="482" spans="1:65">
      <c r="A482" s="29"/>
      <c r="B482" s="19">
        <v>1</v>
      </c>
      <c r="C482" s="9">
        <v>2</v>
      </c>
      <c r="D482" s="218">
        <v>23.6</v>
      </c>
      <c r="E482" s="219">
        <v>26.240945763675299</v>
      </c>
      <c r="F482" s="218">
        <v>24.424744408970799</v>
      </c>
      <c r="G482" s="219">
        <v>39.417999999999999</v>
      </c>
      <c r="H482" s="218">
        <v>22.7</v>
      </c>
      <c r="I482" s="218">
        <v>25</v>
      </c>
      <c r="J482" s="218">
        <v>23.5</v>
      </c>
      <c r="K482" s="218">
        <v>23.262833333333333</v>
      </c>
      <c r="L482" s="218">
        <v>23.2</v>
      </c>
      <c r="M482" s="218">
        <v>24.3</v>
      </c>
      <c r="N482" s="219">
        <v>21.138000000000002</v>
      </c>
      <c r="O482" s="218">
        <v>24.6</v>
      </c>
      <c r="P482" s="218">
        <v>24.506904015896183</v>
      </c>
      <c r="Q482" s="218">
        <v>23.8</v>
      </c>
      <c r="R482" s="218">
        <v>24.7</v>
      </c>
      <c r="S482" s="218">
        <v>25.4</v>
      </c>
      <c r="T482" s="218">
        <v>23.9</v>
      </c>
      <c r="U482" s="218">
        <v>24</v>
      </c>
      <c r="V482" s="215"/>
      <c r="W482" s="216"/>
      <c r="X482" s="216"/>
      <c r="Y482" s="216"/>
      <c r="Z482" s="216"/>
      <c r="AA482" s="216"/>
      <c r="AB482" s="216"/>
      <c r="AC482" s="216"/>
      <c r="AD482" s="216"/>
      <c r="AE482" s="216"/>
      <c r="AF482" s="216"/>
      <c r="AG482" s="216"/>
      <c r="AH482" s="216"/>
      <c r="AI482" s="216"/>
      <c r="AJ482" s="216"/>
      <c r="AK482" s="216"/>
      <c r="AL482" s="216"/>
      <c r="AM482" s="216"/>
      <c r="AN482" s="216"/>
      <c r="AO482" s="216"/>
      <c r="AP482" s="216"/>
      <c r="AQ482" s="216"/>
      <c r="AR482" s="216"/>
      <c r="AS482" s="216"/>
      <c r="AT482" s="216"/>
      <c r="AU482" s="216"/>
      <c r="AV482" s="216"/>
      <c r="AW482" s="216"/>
      <c r="AX482" s="216"/>
      <c r="AY482" s="216"/>
      <c r="AZ482" s="216"/>
      <c r="BA482" s="216"/>
      <c r="BB482" s="216"/>
      <c r="BC482" s="216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7" t="e">
        <v>#N/A</v>
      </c>
    </row>
    <row r="483" spans="1:65">
      <c r="A483" s="29"/>
      <c r="B483" s="19">
        <v>1</v>
      </c>
      <c r="C483" s="9">
        <v>3</v>
      </c>
      <c r="D483" s="218">
        <v>23.4</v>
      </c>
      <c r="E483" s="219">
        <v>26.1326393863052</v>
      </c>
      <c r="F483" s="218">
        <v>24.788720266821151</v>
      </c>
      <c r="G483" s="219">
        <v>39.435699999999997</v>
      </c>
      <c r="H483" s="218">
        <v>23</v>
      </c>
      <c r="I483" s="218">
        <v>25</v>
      </c>
      <c r="J483" s="218">
        <v>25</v>
      </c>
      <c r="K483" s="218">
        <v>23.720833333333331</v>
      </c>
      <c r="L483" s="218">
        <v>23.7</v>
      </c>
      <c r="M483" s="218">
        <v>23.2</v>
      </c>
      <c r="N483" s="219">
        <v>20.514000000000003</v>
      </c>
      <c r="O483" s="218">
        <v>24.9</v>
      </c>
      <c r="P483" s="218">
        <v>24.639428442944702</v>
      </c>
      <c r="Q483" s="218">
        <v>23.1</v>
      </c>
      <c r="R483" s="218">
        <v>25</v>
      </c>
      <c r="S483" s="218">
        <v>24.7</v>
      </c>
      <c r="T483" s="218">
        <v>24.1</v>
      </c>
      <c r="U483" s="218">
        <v>25</v>
      </c>
      <c r="V483" s="215"/>
      <c r="W483" s="216"/>
      <c r="X483" s="216"/>
      <c r="Y483" s="216"/>
      <c r="Z483" s="216"/>
      <c r="AA483" s="216"/>
      <c r="AB483" s="216"/>
      <c r="AC483" s="216"/>
      <c r="AD483" s="216"/>
      <c r="AE483" s="216"/>
      <c r="AF483" s="216"/>
      <c r="AG483" s="216"/>
      <c r="AH483" s="216"/>
      <c r="AI483" s="216"/>
      <c r="AJ483" s="216"/>
      <c r="AK483" s="216"/>
      <c r="AL483" s="216"/>
      <c r="AM483" s="216"/>
      <c r="AN483" s="216"/>
      <c r="AO483" s="216"/>
      <c r="AP483" s="216"/>
      <c r="AQ483" s="216"/>
      <c r="AR483" s="216"/>
      <c r="AS483" s="216"/>
      <c r="AT483" s="216"/>
      <c r="AU483" s="216"/>
      <c r="AV483" s="216"/>
      <c r="AW483" s="216"/>
      <c r="AX483" s="216"/>
      <c r="AY483" s="216"/>
      <c r="AZ483" s="216"/>
      <c r="BA483" s="216"/>
      <c r="BB483" s="216"/>
      <c r="BC483" s="216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7">
        <v>16</v>
      </c>
    </row>
    <row r="484" spans="1:65">
      <c r="A484" s="29"/>
      <c r="B484" s="19">
        <v>1</v>
      </c>
      <c r="C484" s="9">
        <v>4</v>
      </c>
      <c r="D484" s="218">
        <v>22.7</v>
      </c>
      <c r="E484" s="219">
        <v>26.8424609001721</v>
      </c>
      <c r="F484" s="218">
        <v>24.88888902360485</v>
      </c>
      <c r="G484" s="219">
        <v>39.4148</v>
      </c>
      <c r="H484" s="218">
        <v>23.8</v>
      </c>
      <c r="I484" s="218">
        <v>25</v>
      </c>
      <c r="J484" s="218">
        <v>22.9</v>
      </c>
      <c r="K484" s="218">
        <v>22.549466666666671</v>
      </c>
      <c r="L484" s="218">
        <v>23.9</v>
      </c>
      <c r="M484" s="218">
        <v>23.6</v>
      </c>
      <c r="N484" s="219">
        <v>20.904</v>
      </c>
      <c r="O484" s="218">
        <v>25.1</v>
      </c>
      <c r="P484" s="218">
        <v>24.505083768689385</v>
      </c>
      <c r="Q484" s="218">
        <v>23.3</v>
      </c>
      <c r="R484" s="218">
        <v>24.7</v>
      </c>
      <c r="S484" s="218">
        <v>24.4</v>
      </c>
      <c r="T484" s="218">
        <v>24</v>
      </c>
      <c r="U484" s="218">
        <v>25</v>
      </c>
      <c r="V484" s="215"/>
      <c r="W484" s="216"/>
      <c r="X484" s="216"/>
      <c r="Y484" s="216"/>
      <c r="Z484" s="216"/>
      <c r="AA484" s="216"/>
      <c r="AB484" s="216"/>
      <c r="AC484" s="216"/>
      <c r="AD484" s="216"/>
      <c r="AE484" s="216"/>
      <c r="AF484" s="216"/>
      <c r="AG484" s="216"/>
      <c r="AH484" s="216"/>
      <c r="AI484" s="216"/>
      <c r="AJ484" s="216"/>
      <c r="AK484" s="216"/>
      <c r="AL484" s="216"/>
      <c r="AM484" s="216"/>
      <c r="AN484" s="216"/>
      <c r="AO484" s="216"/>
      <c r="AP484" s="216"/>
      <c r="AQ484" s="216"/>
      <c r="AR484" s="216"/>
      <c r="AS484" s="216"/>
      <c r="AT484" s="216"/>
      <c r="AU484" s="216"/>
      <c r="AV484" s="216"/>
      <c r="AW484" s="216"/>
      <c r="AX484" s="216"/>
      <c r="AY484" s="216"/>
      <c r="AZ484" s="216"/>
      <c r="BA484" s="216"/>
      <c r="BB484" s="216"/>
      <c r="BC484" s="216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7">
        <v>24.023724361362913</v>
      </c>
    </row>
    <row r="485" spans="1:65">
      <c r="A485" s="29"/>
      <c r="B485" s="19">
        <v>1</v>
      </c>
      <c r="C485" s="9">
        <v>5</v>
      </c>
      <c r="D485" s="218">
        <v>23.1</v>
      </c>
      <c r="E485" s="219">
        <v>26.4199388847805</v>
      </c>
      <c r="F485" s="218">
        <v>24.317487533718449</v>
      </c>
      <c r="G485" s="219">
        <v>39.103700000000003</v>
      </c>
      <c r="H485" s="218">
        <v>23.4</v>
      </c>
      <c r="I485" s="218">
        <v>24</v>
      </c>
      <c r="J485" s="218">
        <v>22.7</v>
      </c>
      <c r="K485" s="218">
        <v>23.505833333333332</v>
      </c>
      <c r="L485" s="218">
        <v>23.2</v>
      </c>
      <c r="M485" s="218">
        <v>22.5</v>
      </c>
      <c r="N485" s="219">
        <v>21.060000000000002</v>
      </c>
      <c r="O485" s="218">
        <v>24.5</v>
      </c>
      <c r="P485" s="218">
        <v>24.650003455690136</v>
      </c>
      <c r="Q485" s="218">
        <v>22.9</v>
      </c>
      <c r="R485" s="218">
        <v>25</v>
      </c>
      <c r="S485" s="218">
        <v>24.9</v>
      </c>
      <c r="T485" s="218">
        <v>23.6</v>
      </c>
      <c r="U485" s="218">
        <v>25</v>
      </c>
      <c r="V485" s="215"/>
      <c r="W485" s="216"/>
      <c r="X485" s="216"/>
      <c r="Y485" s="216"/>
      <c r="Z485" s="216"/>
      <c r="AA485" s="216"/>
      <c r="AB485" s="216"/>
      <c r="AC485" s="216"/>
      <c r="AD485" s="216"/>
      <c r="AE485" s="216"/>
      <c r="AF485" s="216"/>
      <c r="AG485" s="216"/>
      <c r="AH485" s="216"/>
      <c r="AI485" s="216"/>
      <c r="AJ485" s="216"/>
      <c r="AK485" s="216"/>
      <c r="AL485" s="216"/>
      <c r="AM485" s="216"/>
      <c r="AN485" s="216"/>
      <c r="AO485" s="216"/>
      <c r="AP485" s="216"/>
      <c r="AQ485" s="216"/>
      <c r="AR485" s="216"/>
      <c r="AS485" s="216"/>
      <c r="AT485" s="216"/>
      <c r="AU485" s="216"/>
      <c r="AV485" s="216"/>
      <c r="AW485" s="216"/>
      <c r="AX485" s="216"/>
      <c r="AY485" s="216"/>
      <c r="AZ485" s="216"/>
      <c r="BA485" s="216"/>
      <c r="BB485" s="216"/>
      <c r="BC485" s="216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7">
        <v>39</v>
      </c>
    </row>
    <row r="486" spans="1:65">
      <c r="A486" s="29"/>
      <c r="B486" s="19">
        <v>1</v>
      </c>
      <c r="C486" s="9">
        <v>6</v>
      </c>
      <c r="D486" s="218">
        <v>23.1</v>
      </c>
      <c r="E486" s="219">
        <v>26.749151813189101</v>
      </c>
      <c r="F486" s="218">
        <v>24.21481203093315</v>
      </c>
      <c r="G486" s="219">
        <v>39.520600000000002</v>
      </c>
      <c r="H486" s="218">
        <v>22.7</v>
      </c>
      <c r="I486" s="218">
        <v>25</v>
      </c>
      <c r="J486" s="218">
        <v>25.1</v>
      </c>
      <c r="K486" s="218">
        <v>23.234400000000004</v>
      </c>
      <c r="L486" s="218">
        <v>23.7</v>
      </c>
      <c r="M486" s="218">
        <v>24.7</v>
      </c>
      <c r="N486" s="219">
        <v>21.060000000000002</v>
      </c>
      <c r="O486" s="218">
        <v>25</v>
      </c>
      <c r="P486" s="218">
        <v>24.669674439664238</v>
      </c>
      <c r="Q486" s="218">
        <v>22.4</v>
      </c>
      <c r="R486" s="218">
        <v>24.5</v>
      </c>
      <c r="S486" s="218">
        <v>24.9</v>
      </c>
      <c r="T486" s="218">
        <v>23.9</v>
      </c>
      <c r="U486" s="218">
        <v>24</v>
      </c>
      <c r="V486" s="215"/>
      <c r="W486" s="216"/>
      <c r="X486" s="216"/>
      <c r="Y486" s="216"/>
      <c r="Z486" s="216"/>
      <c r="AA486" s="216"/>
      <c r="AB486" s="216"/>
      <c r="AC486" s="216"/>
      <c r="AD486" s="216"/>
      <c r="AE486" s="216"/>
      <c r="AF486" s="216"/>
      <c r="AG486" s="216"/>
      <c r="AH486" s="216"/>
      <c r="AI486" s="216"/>
      <c r="AJ486" s="216"/>
      <c r="AK486" s="216"/>
      <c r="AL486" s="216"/>
      <c r="AM486" s="216"/>
      <c r="AN486" s="216"/>
      <c r="AO486" s="216"/>
      <c r="AP486" s="216"/>
      <c r="AQ486" s="216"/>
      <c r="AR486" s="216"/>
      <c r="AS486" s="216"/>
      <c r="AT486" s="216"/>
      <c r="AU486" s="216"/>
      <c r="AV486" s="216"/>
      <c r="AW486" s="216"/>
      <c r="AX486" s="216"/>
      <c r="AY486" s="216"/>
      <c r="AZ486" s="216"/>
      <c r="BA486" s="216"/>
      <c r="BB486" s="216"/>
      <c r="BC486" s="216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21"/>
    </row>
    <row r="487" spans="1:65">
      <c r="A487" s="29"/>
      <c r="B487" s="20" t="s">
        <v>256</v>
      </c>
      <c r="C487" s="12"/>
      <c r="D487" s="222">
        <v>23.133333333333336</v>
      </c>
      <c r="E487" s="222">
        <v>26.466943692565547</v>
      </c>
      <c r="F487" s="222">
        <v>24.613969421587711</v>
      </c>
      <c r="G487" s="222">
        <v>39.428766666666668</v>
      </c>
      <c r="H487" s="222">
        <v>23.133333333333329</v>
      </c>
      <c r="I487" s="222">
        <v>24.666666666666668</v>
      </c>
      <c r="J487" s="222">
        <v>23.8</v>
      </c>
      <c r="K487" s="222">
        <v>23.228333333333335</v>
      </c>
      <c r="L487" s="222">
        <v>23.566666666666666</v>
      </c>
      <c r="M487" s="222">
        <v>23.816666666666666</v>
      </c>
      <c r="N487" s="222">
        <v>20.8</v>
      </c>
      <c r="O487" s="222">
        <v>24.766666666666666</v>
      </c>
      <c r="P487" s="222">
        <v>24.580229332189361</v>
      </c>
      <c r="Q487" s="222">
        <v>22.983333333333334</v>
      </c>
      <c r="R487" s="222">
        <v>24.766666666666669</v>
      </c>
      <c r="S487" s="222">
        <v>24.75</v>
      </c>
      <c r="T487" s="222">
        <v>23.883333333333336</v>
      </c>
      <c r="U487" s="222">
        <v>24.666666666666668</v>
      </c>
      <c r="V487" s="215"/>
      <c r="W487" s="216"/>
      <c r="X487" s="216"/>
      <c r="Y487" s="216"/>
      <c r="Z487" s="216"/>
      <c r="AA487" s="216"/>
      <c r="AB487" s="216"/>
      <c r="AC487" s="216"/>
      <c r="AD487" s="216"/>
      <c r="AE487" s="216"/>
      <c r="AF487" s="216"/>
      <c r="AG487" s="216"/>
      <c r="AH487" s="216"/>
      <c r="AI487" s="216"/>
      <c r="AJ487" s="216"/>
      <c r="AK487" s="216"/>
      <c r="AL487" s="216"/>
      <c r="AM487" s="216"/>
      <c r="AN487" s="216"/>
      <c r="AO487" s="216"/>
      <c r="AP487" s="216"/>
      <c r="AQ487" s="216"/>
      <c r="AR487" s="216"/>
      <c r="AS487" s="216"/>
      <c r="AT487" s="216"/>
      <c r="AU487" s="216"/>
      <c r="AV487" s="216"/>
      <c r="AW487" s="216"/>
      <c r="AX487" s="216"/>
      <c r="AY487" s="216"/>
      <c r="AZ487" s="216"/>
      <c r="BA487" s="216"/>
      <c r="BB487" s="216"/>
      <c r="BC487" s="216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21"/>
    </row>
    <row r="488" spans="1:65">
      <c r="A488" s="29"/>
      <c r="B488" s="3" t="s">
        <v>257</v>
      </c>
      <c r="C488" s="28"/>
      <c r="D488" s="218">
        <v>23.1</v>
      </c>
      <c r="E488" s="218">
        <v>26.418232146025801</v>
      </c>
      <c r="F488" s="218">
        <v>24.606732337895977</v>
      </c>
      <c r="G488" s="218">
        <v>39.426850000000002</v>
      </c>
      <c r="H488" s="218">
        <v>23.1</v>
      </c>
      <c r="I488" s="218">
        <v>25</v>
      </c>
      <c r="J488" s="218">
        <v>23.55</v>
      </c>
      <c r="K488" s="218">
        <v>23.24861666666667</v>
      </c>
      <c r="L488" s="218">
        <v>23.7</v>
      </c>
      <c r="M488" s="218">
        <v>23.950000000000003</v>
      </c>
      <c r="N488" s="218">
        <v>20.981999999999999</v>
      </c>
      <c r="O488" s="218">
        <v>24.75</v>
      </c>
      <c r="P488" s="218">
        <v>24.574855156598105</v>
      </c>
      <c r="Q488" s="218">
        <v>23</v>
      </c>
      <c r="R488" s="218">
        <v>24.7</v>
      </c>
      <c r="S488" s="218">
        <v>24.799999999999997</v>
      </c>
      <c r="T488" s="218">
        <v>23.9</v>
      </c>
      <c r="U488" s="218">
        <v>25</v>
      </c>
      <c r="V488" s="215"/>
      <c r="W488" s="216"/>
      <c r="X488" s="216"/>
      <c r="Y488" s="216"/>
      <c r="Z488" s="216"/>
      <c r="AA488" s="216"/>
      <c r="AB488" s="216"/>
      <c r="AC488" s="216"/>
      <c r="AD488" s="216"/>
      <c r="AE488" s="216"/>
      <c r="AF488" s="216"/>
      <c r="AG488" s="216"/>
      <c r="AH488" s="216"/>
      <c r="AI488" s="216"/>
      <c r="AJ488" s="216"/>
      <c r="AK488" s="216"/>
      <c r="AL488" s="216"/>
      <c r="AM488" s="216"/>
      <c r="AN488" s="216"/>
      <c r="AO488" s="216"/>
      <c r="AP488" s="216"/>
      <c r="AQ488" s="216"/>
      <c r="AR488" s="216"/>
      <c r="AS488" s="216"/>
      <c r="AT488" s="216"/>
      <c r="AU488" s="216"/>
      <c r="AV488" s="216"/>
      <c r="AW488" s="216"/>
      <c r="AX488" s="216"/>
      <c r="AY488" s="216"/>
      <c r="AZ488" s="216"/>
      <c r="BA488" s="216"/>
      <c r="BB488" s="216"/>
      <c r="BC488" s="216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21"/>
    </row>
    <row r="489" spans="1:65">
      <c r="A489" s="29"/>
      <c r="B489" s="3" t="s">
        <v>258</v>
      </c>
      <c r="C489" s="28"/>
      <c r="D489" s="23">
        <v>0.32659863237109088</v>
      </c>
      <c r="E489" s="23">
        <v>0.27865408127222396</v>
      </c>
      <c r="F489" s="23">
        <v>0.34016071642430734</v>
      </c>
      <c r="G489" s="23">
        <v>0.18840302191489999</v>
      </c>
      <c r="H489" s="23">
        <v>0.42739521132865649</v>
      </c>
      <c r="I489" s="23">
        <v>0.5163977794943222</v>
      </c>
      <c r="J489" s="23">
        <v>1.0276186062932109</v>
      </c>
      <c r="K489" s="23">
        <v>0.39974851983604565</v>
      </c>
      <c r="L489" s="23">
        <v>0.29439202887759475</v>
      </c>
      <c r="M489" s="23">
        <v>0.87044050150867125</v>
      </c>
      <c r="N489" s="23">
        <v>0.39975792675067712</v>
      </c>
      <c r="O489" s="23">
        <v>0.26583202716502519</v>
      </c>
      <c r="P489" s="23">
        <v>8.0361054535749363E-2</v>
      </c>
      <c r="Q489" s="23">
        <v>0.54191020166321635</v>
      </c>
      <c r="R489" s="23">
        <v>0.19663841605003515</v>
      </c>
      <c r="S489" s="23">
        <v>0.42308391602612339</v>
      </c>
      <c r="T489" s="23">
        <v>0.1722401424368506</v>
      </c>
      <c r="U489" s="23">
        <v>0.5163977794943222</v>
      </c>
      <c r="V489" s="15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55"/>
    </row>
    <row r="490" spans="1:65">
      <c r="A490" s="29"/>
      <c r="B490" s="3" t="s">
        <v>86</v>
      </c>
      <c r="C490" s="28"/>
      <c r="D490" s="13">
        <v>1.4118096500191246E-2</v>
      </c>
      <c r="E490" s="13">
        <v>1.0528381535435718E-2</v>
      </c>
      <c r="F490" s="13">
        <v>1.3819823637465357E-2</v>
      </c>
      <c r="G490" s="13">
        <v>4.7783138516015802E-3</v>
      </c>
      <c r="H490" s="13">
        <v>1.847529731968256E-2</v>
      </c>
      <c r="I490" s="13">
        <v>2.0935045114634683E-2</v>
      </c>
      <c r="J490" s="13">
        <v>4.317725236526096E-2</v>
      </c>
      <c r="K490" s="13">
        <v>1.7209522271767766E-2</v>
      </c>
      <c r="L490" s="13">
        <v>1.249188241347644E-2</v>
      </c>
      <c r="M490" s="13">
        <v>3.6547536802323498E-2</v>
      </c>
      <c r="N490" s="13">
        <v>1.9219131093782552E-2</v>
      </c>
      <c r="O490" s="13">
        <v>1.0733460047040049E-2</v>
      </c>
      <c r="P490" s="13">
        <v>3.2693370533574107E-3</v>
      </c>
      <c r="Q490" s="13">
        <v>2.3578398912105135E-2</v>
      </c>
      <c r="R490" s="13">
        <v>7.9396399481844598E-3</v>
      </c>
      <c r="S490" s="13">
        <v>1.7094299637419128E-2</v>
      </c>
      <c r="T490" s="13">
        <v>7.2117296205240992E-3</v>
      </c>
      <c r="U490" s="13">
        <v>2.0935045114634683E-2</v>
      </c>
      <c r="V490" s="15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55"/>
    </row>
    <row r="491" spans="1:65">
      <c r="A491" s="29"/>
      <c r="B491" s="3" t="s">
        <v>259</v>
      </c>
      <c r="C491" s="28"/>
      <c r="D491" s="13">
        <v>-3.7062988845375733E-2</v>
      </c>
      <c r="E491" s="13">
        <v>0.10170027321542352</v>
      </c>
      <c r="F491" s="13">
        <v>2.4569257095460317E-2</v>
      </c>
      <c r="G491" s="13">
        <v>0.64124288447462852</v>
      </c>
      <c r="H491" s="13">
        <v>-3.7062988845376066E-2</v>
      </c>
      <c r="I491" s="13">
        <v>2.67628072830286E-2</v>
      </c>
      <c r="J491" s="13">
        <v>-9.3126427025913561E-3</v>
      </c>
      <c r="K491" s="13">
        <v>-3.3108564520029082E-2</v>
      </c>
      <c r="L491" s="13">
        <v>-1.9025263852565977E-2</v>
      </c>
      <c r="M491" s="13">
        <v>-8.61888404902178E-3</v>
      </c>
      <c r="N491" s="13">
        <v>-0.13418920034512183</v>
      </c>
      <c r="O491" s="13">
        <v>3.0925359204446279E-2</v>
      </c>
      <c r="P491" s="13">
        <v>2.3164808355921274E-2</v>
      </c>
      <c r="Q491" s="13">
        <v>-4.3306816727502362E-2</v>
      </c>
      <c r="R491" s="13">
        <v>3.0925359204446279E-2</v>
      </c>
      <c r="S491" s="13">
        <v>3.0231600550876703E-2</v>
      </c>
      <c r="T491" s="13">
        <v>-5.8438494347431424E-3</v>
      </c>
      <c r="U491" s="13">
        <v>2.67628072830286E-2</v>
      </c>
      <c r="V491" s="15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55"/>
    </row>
    <row r="492" spans="1:65">
      <c r="A492" s="29"/>
      <c r="B492" s="45" t="s">
        <v>260</v>
      </c>
      <c r="C492" s="46"/>
      <c r="D492" s="44">
        <v>1.38</v>
      </c>
      <c r="E492" s="44">
        <v>2.82</v>
      </c>
      <c r="F492" s="44">
        <v>0.48</v>
      </c>
      <c r="G492" s="44">
        <v>19.16</v>
      </c>
      <c r="H492" s="44">
        <v>1.38</v>
      </c>
      <c r="I492" s="44">
        <v>0.55000000000000004</v>
      </c>
      <c r="J492" s="44">
        <v>0.54</v>
      </c>
      <c r="K492" s="44">
        <v>1.27</v>
      </c>
      <c r="L492" s="44">
        <v>0.84</v>
      </c>
      <c r="M492" s="44">
        <v>0.52</v>
      </c>
      <c r="N492" s="44">
        <v>4.33</v>
      </c>
      <c r="O492" s="44">
        <v>0.67</v>
      </c>
      <c r="P492" s="44">
        <v>0.44</v>
      </c>
      <c r="Q492" s="44">
        <v>1.57</v>
      </c>
      <c r="R492" s="44">
        <v>0.67</v>
      </c>
      <c r="S492" s="44">
        <v>0.65</v>
      </c>
      <c r="T492" s="44">
        <v>0.44</v>
      </c>
      <c r="U492" s="44">
        <v>0.55000000000000004</v>
      </c>
      <c r="V492" s="15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55"/>
    </row>
    <row r="493" spans="1:65">
      <c r="B493" s="3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BM493" s="55"/>
    </row>
    <row r="494" spans="1:65" ht="15">
      <c r="B494" s="8" t="s">
        <v>488</v>
      </c>
      <c r="BM494" s="27" t="s">
        <v>66</v>
      </c>
    </row>
    <row r="495" spans="1:65" ht="15">
      <c r="A495" s="24" t="s">
        <v>23</v>
      </c>
      <c r="B495" s="18" t="s">
        <v>110</v>
      </c>
      <c r="C495" s="15" t="s">
        <v>111</v>
      </c>
      <c r="D495" s="16" t="s">
        <v>227</v>
      </c>
      <c r="E495" s="17" t="s">
        <v>227</v>
      </c>
      <c r="F495" s="17" t="s">
        <v>227</v>
      </c>
      <c r="G495" s="17" t="s">
        <v>227</v>
      </c>
      <c r="H495" s="17" t="s">
        <v>227</v>
      </c>
      <c r="I495" s="17" t="s">
        <v>227</v>
      </c>
      <c r="J495" s="17" t="s">
        <v>227</v>
      </c>
      <c r="K495" s="15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27">
        <v>1</v>
      </c>
    </row>
    <row r="496" spans="1:65">
      <c r="A496" s="29"/>
      <c r="B496" s="19" t="s">
        <v>228</v>
      </c>
      <c r="C496" s="9" t="s">
        <v>228</v>
      </c>
      <c r="D496" s="151" t="s">
        <v>230</v>
      </c>
      <c r="E496" s="152" t="s">
        <v>231</v>
      </c>
      <c r="F496" s="152" t="s">
        <v>232</v>
      </c>
      <c r="G496" s="152" t="s">
        <v>238</v>
      </c>
      <c r="H496" s="152" t="s">
        <v>239</v>
      </c>
      <c r="I496" s="152" t="s">
        <v>243</v>
      </c>
      <c r="J496" s="152" t="s">
        <v>250</v>
      </c>
      <c r="K496" s="15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27" t="s">
        <v>3</v>
      </c>
    </row>
    <row r="497" spans="1:65">
      <c r="A497" s="29"/>
      <c r="B497" s="19"/>
      <c r="C497" s="9"/>
      <c r="D497" s="10" t="s">
        <v>288</v>
      </c>
      <c r="E497" s="11" t="s">
        <v>288</v>
      </c>
      <c r="F497" s="11" t="s">
        <v>288</v>
      </c>
      <c r="G497" s="11" t="s">
        <v>289</v>
      </c>
      <c r="H497" s="11" t="s">
        <v>288</v>
      </c>
      <c r="I497" s="11" t="s">
        <v>289</v>
      </c>
      <c r="J497" s="11" t="s">
        <v>288</v>
      </c>
      <c r="K497" s="15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27">
        <v>2</v>
      </c>
    </row>
    <row r="498" spans="1:65">
      <c r="A498" s="29"/>
      <c r="B498" s="19"/>
      <c r="C498" s="9"/>
      <c r="D498" s="25"/>
      <c r="E498" s="25"/>
      <c r="F498" s="25"/>
      <c r="G498" s="25"/>
      <c r="H498" s="25"/>
      <c r="I498" s="25"/>
      <c r="J498" s="25"/>
      <c r="K498" s="15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27">
        <v>2</v>
      </c>
    </row>
    <row r="499" spans="1:65">
      <c r="A499" s="29"/>
      <c r="B499" s="18">
        <v>1</v>
      </c>
      <c r="C499" s="14">
        <v>1</v>
      </c>
      <c r="D499" s="21">
        <v>0.18</v>
      </c>
      <c r="E499" s="21">
        <v>0.18043438179090601</v>
      </c>
      <c r="F499" s="154">
        <v>0.21109656515936892</v>
      </c>
      <c r="G499" s="147">
        <v>0.2</v>
      </c>
      <c r="H499" s="21">
        <v>0.17</v>
      </c>
      <c r="I499" s="147">
        <v>6.7400000000000002E-2</v>
      </c>
      <c r="J499" s="21">
        <v>0.14000000000000001</v>
      </c>
      <c r="K499" s="15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27">
        <v>1</v>
      </c>
    </row>
    <row r="500" spans="1:65">
      <c r="A500" s="29"/>
      <c r="B500" s="19">
        <v>1</v>
      </c>
      <c r="C500" s="9">
        <v>2</v>
      </c>
      <c r="D500" s="11">
        <v>0.18</v>
      </c>
      <c r="E500" s="11">
        <v>0.178730395184758</v>
      </c>
      <c r="F500" s="11">
        <v>0.17962379317342134</v>
      </c>
      <c r="G500" s="148">
        <v>0.2</v>
      </c>
      <c r="H500" s="11">
        <v>0.18</v>
      </c>
      <c r="I500" s="148">
        <v>9.2499999999999999E-2</v>
      </c>
      <c r="J500" s="11">
        <v>0.13</v>
      </c>
      <c r="K500" s="15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27">
        <v>5</v>
      </c>
    </row>
    <row r="501" spans="1:65">
      <c r="A501" s="29"/>
      <c r="B501" s="19">
        <v>1</v>
      </c>
      <c r="C501" s="9">
        <v>3</v>
      </c>
      <c r="D501" s="11">
        <v>0.17</v>
      </c>
      <c r="E501" s="11">
        <v>0.177708309234826</v>
      </c>
      <c r="F501" s="11">
        <v>0.1849098625341396</v>
      </c>
      <c r="G501" s="148">
        <v>0.2</v>
      </c>
      <c r="H501" s="11">
        <v>0.18</v>
      </c>
      <c r="I501" s="148">
        <v>7.1400000000000005E-2</v>
      </c>
      <c r="J501" s="11">
        <v>0.13</v>
      </c>
      <c r="K501" s="15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27">
        <v>16</v>
      </c>
    </row>
    <row r="502" spans="1:65">
      <c r="A502" s="29"/>
      <c r="B502" s="19">
        <v>1</v>
      </c>
      <c r="C502" s="9">
        <v>4</v>
      </c>
      <c r="D502" s="11">
        <v>0.19</v>
      </c>
      <c r="E502" s="11">
        <v>0.18111322230954799</v>
      </c>
      <c r="F502" s="11">
        <v>0.17931861893956341</v>
      </c>
      <c r="G502" s="148">
        <v>0.2</v>
      </c>
      <c r="H502" s="11">
        <v>0.17</v>
      </c>
      <c r="I502" s="148">
        <v>8.3099999999999993E-2</v>
      </c>
      <c r="J502" s="11">
        <v>0.14000000000000001</v>
      </c>
      <c r="K502" s="15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27">
        <v>0.17148541606453732</v>
      </c>
    </row>
    <row r="503" spans="1:65">
      <c r="A503" s="29"/>
      <c r="B503" s="19">
        <v>1</v>
      </c>
      <c r="C503" s="9">
        <v>5</v>
      </c>
      <c r="D503" s="11">
        <v>0.19</v>
      </c>
      <c r="E503" s="11">
        <v>0.172263644458959</v>
      </c>
      <c r="F503" s="11">
        <v>0.17945730276501062</v>
      </c>
      <c r="G503" s="148">
        <v>0.2</v>
      </c>
      <c r="H503" s="11">
        <v>0.17</v>
      </c>
      <c r="I503" s="148">
        <v>5.7700000000000001E-2</v>
      </c>
      <c r="J503" s="11">
        <v>0.14000000000000001</v>
      </c>
      <c r="K503" s="15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27">
        <v>40</v>
      </c>
    </row>
    <row r="504" spans="1:65">
      <c r="A504" s="29"/>
      <c r="B504" s="19">
        <v>1</v>
      </c>
      <c r="C504" s="9">
        <v>6</v>
      </c>
      <c r="D504" s="11">
        <v>0.2</v>
      </c>
      <c r="E504" s="11">
        <v>0.17941161581040199</v>
      </c>
      <c r="F504" s="11">
        <v>0.18910785021013163</v>
      </c>
      <c r="G504" s="148">
        <v>0.2</v>
      </c>
      <c r="H504" s="11">
        <v>0.18</v>
      </c>
      <c r="I504" s="148">
        <v>8.2400000000000001E-2</v>
      </c>
      <c r="J504" s="11">
        <v>0.14000000000000001</v>
      </c>
      <c r="K504" s="15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55"/>
    </row>
    <row r="505" spans="1:65">
      <c r="A505" s="29"/>
      <c r="B505" s="20" t="s">
        <v>256</v>
      </c>
      <c r="C505" s="12"/>
      <c r="D505" s="22">
        <v>0.18499999999999997</v>
      </c>
      <c r="E505" s="22">
        <v>0.17827692813156651</v>
      </c>
      <c r="F505" s="22">
        <v>0.18725233213027259</v>
      </c>
      <c r="G505" s="22">
        <v>0.19999999999999998</v>
      </c>
      <c r="H505" s="22">
        <v>0.17500000000000002</v>
      </c>
      <c r="I505" s="22">
        <v>7.5749999999999998E-2</v>
      </c>
      <c r="J505" s="22">
        <v>0.13666666666666669</v>
      </c>
      <c r="K505" s="15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55"/>
    </row>
    <row r="506" spans="1:65">
      <c r="A506" s="29"/>
      <c r="B506" s="3" t="s">
        <v>257</v>
      </c>
      <c r="C506" s="28"/>
      <c r="D506" s="11">
        <v>0.185</v>
      </c>
      <c r="E506" s="11">
        <v>0.17907100549757998</v>
      </c>
      <c r="F506" s="11">
        <v>0.18226682785378046</v>
      </c>
      <c r="G506" s="11">
        <v>0.2</v>
      </c>
      <c r="H506" s="11">
        <v>0.17499999999999999</v>
      </c>
      <c r="I506" s="11">
        <v>7.6899999999999996E-2</v>
      </c>
      <c r="J506" s="11">
        <v>0.14000000000000001</v>
      </c>
      <c r="K506" s="15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55"/>
    </row>
    <row r="507" spans="1:65">
      <c r="A507" s="29"/>
      <c r="B507" s="3" t="s">
        <v>258</v>
      </c>
      <c r="C507" s="28"/>
      <c r="D507" s="23">
        <v>1.0488088481701517E-2</v>
      </c>
      <c r="E507" s="23">
        <v>3.1835586198485084E-3</v>
      </c>
      <c r="F507" s="23">
        <v>1.2323785573542457E-2</v>
      </c>
      <c r="G507" s="23">
        <v>3.0404709722440586E-17</v>
      </c>
      <c r="H507" s="23">
        <v>5.47722557505165E-3</v>
      </c>
      <c r="I507" s="23">
        <v>1.2595673860496648E-2</v>
      </c>
      <c r="J507" s="23">
        <v>5.1639777949432277E-3</v>
      </c>
      <c r="K507" s="15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55"/>
    </row>
    <row r="508" spans="1:65">
      <c r="A508" s="29"/>
      <c r="B508" s="3" t="s">
        <v>86</v>
      </c>
      <c r="C508" s="28"/>
      <c r="D508" s="13">
        <v>5.6692370171359557E-2</v>
      </c>
      <c r="E508" s="13">
        <v>1.7857378704097232E-2</v>
      </c>
      <c r="F508" s="13">
        <v>6.5813789517818785E-2</v>
      </c>
      <c r="G508" s="13">
        <v>1.5202354861220294E-16</v>
      </c>
      <c r="H508" s="13">
        <v>3.1298431857437997E-2</v>
      </c>
      <c r="I508" s="13">
        <v>0.16627952291084683</v>
      </c>
      <c r="J508" s="13">
        <v>3.7785203377633365E-2</v>
      </c>
      <c r="K508" s="15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55"/>
    </row>
    <row r="509" spans="1:65">
      <c r="A509" s="29"/>
      <c r="B509" s="3" t="s">
        <v>259</v>
      </c>
      <c r="C509" s="28"/>
      <c r="D509" s="13">
        <v>7.8808940407950168E-2</v>
      </c>
      <c r="E509" s="13">
        <v>3.9604021279997736E-2</v>
      </c>
      <c r="F509" s="13">
        <v>9.1943189266902481E-2</v>
      </c>
      <c r="G509" s="13">
        <v>0.16627993557616239</v>
      </c>
      <c r="H509" s="13">
        <v>2.049494362914217E-2</v>
      </c>
      <c r="I509" s="13">
        <v>-0.55827147440052849</v>
      </c>
      <c r="J509" s="13">
        <v>-0.20304204402295556</v>
      </c>
      <c r="K509" s="15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55"/>
    </row>
    <row r="510" spans="1:65">
      <c r="A510" s="29"/>
      <c r="B510" s="45" t="s">
        <v>260</v>
      </c>
      <c r="C510" s="46"/>
      <c r="D510" s="44">
        <v>0.59</v>
      </c>
      <c r="E510" s="44">
        <v>0.12</v>
      </c>
      <c r="F510" s="44">
        <v>0.75</v>
      </c>
      <c r="G510" s="44" t="s">
        <v>261</v>
      </c>
      <c r="H510" s="44">
        <v>0.12</v>
      </c>
      <c r="I510" s="44">
        <v>7.17</v>
      </c>
      <c r="J510" s="44">
        <v>2.84</v>
      </c>
      <c r="K510" s="15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55"/>
    </row>
    <row r="511" spans="1:65">
      <c r="B511" s="30" t="s">
        <v>297</v>
      </c>
      <c r="C511" s="20"/>
      <c r="D511" s="20"/>
      <c r="E511" s="20"/>
      <c r="F511" s="20"/>
      <c r="G511" s="20"/>
      <c r="H511" s="20"/>
      <c r="I511" s="20"/>
      <c r="J511" s="20"/>
      <c r="BM511" s="55"/>
    </row>
    <row r="512" spans="1:65">
      <c r="BM512" s="55"/>
    </row>
    <row r="513" spans="1:65" ht="15">
      <c r="B513" s="8" t="s">
        <v>489</v>
      </c>
      <c r="BM513" s="27" t="s">
        <v>66</v>
      </c>
    </row>
    <row r="514" spans="1:65" ht="15">
      <c r="A514" s="24" t="s">
        <v>55</v>
      </c>
      <c r="B514" s="18" t="s">
        <v>110</v>
      </c>
      <c r="C514" s="15" t="s">
        <v>111</v>
      </c>
      <c r="D514" s="16" t="s">
        <v>227</v>
      </c>
      <c r="E514" s="17" t="s">
        <v>227</v>
      </c>
      <c r="F514" s="17" t="s">
        <v>227</v>
      </c>
      <c r="G514" s="17" t="s">
        <v>227</v>
      </c>
      <c r="H514" s="17" t="s">
        <v>227</v>
      </c>
      <c r="I514" s="17" t="s">
        <v>227</v>
      </c>
      <c r="J514" s="17" t="s">
        <v>227</v>
      </c>
      <c r="K514" s="17" t="s">
        <v>227</v>
      </c>
      <c r="L514" s="17" t="s">
        <v>227</v>
      </c>
      <c r="M514" s="17" t="s">
        <v>227</v>
      </c>
      <c r="N514" s="17" t="s">
        <v>227</v>
      </c>
      <c r="O514" s="17" t="s">
        <v>227</v>
      </c>
      <c r="P514" s="17" t="s">
        <v>227</v>
      </c>
      <c r="Q514" s="17" t="s">
        <v>227</v>
      </c>
      <c r="R514" s="17" t="s">
        <v>227</v>
      </c>
      <c r="S514" s="17" t="s">
        <v>227</v>
      </c>
      <c r="T514" s="17" t="s">
        <v>227</v>
      </c>
      <c r="U514" s="17" t="s">
        <v>227</v>
      </c>
      <c r="V514" s="15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27">
        <v>1</v>
      </c>
    </row>
    <row r="515" spans="1:65">
      <c r="A515" s="29"/>
      <c r="B515" s="19" t="s">
        <v>228</v>
      </c>
      <c r="C515" s="9" t="s">
        <v>228</v>
      </c>
      <c r="D515" s="151" t="s">
        <v>230</v>
      </c>
      <c r="E515" s="152" t="s">
        <v>231</v>
      </c>
      <c r="F515" s="152" t="s">
        <v>232</v>
      </c>
      <c r="G515" s="152" t="s">
        <v>235</v>
      </c>
      <c r="H515" s="152" t="s">
        <v>236</v>
      </c>
      <c r="I515" s="152" t="s">
        <v>238</v>
      </c>
      <c r="J515" s="152" t="s">
        <v>239</v>
      </c>
      <c r="K515" s="152" t="s">
        <v>240</v>
      </c>
      <c r="L515" s="152" t="s">
        <v>241</v>
      </c>
      <c r="M515" s="152" t="s">
        <v>242</v>
      </c>
      <c r="N515" s="152" t="s">
        <v>243</v>
      </c>
      <c r="O515" s="152" t="s">
        <v>244</v>
      </c>
      <c r="P515" s="152" t="s">
        <v>245</v>
      </c>
      <c r="Q515" s="152" t="s">
        <v>246</v>
      </c>
      <c r="R515" s="152" t="s">
        <v>247</v>
      </c>
      <c r="S515" s="152" t="s">
        <v>248</v>
      </c>
      <c r="T515" s="152" t="s">
        <v>249</v>
      </c>
      <c r="U515" s="152" t="s">
        <v>250</v>
      </c>
      <c r="V515" s="15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27" t="s">
        <v>1</v>
      </c>
    </row>
    <row r="516" spans="1:65">
      <c r="A516" s="29"/>
      <c r="B516" s="19"/>
      <c r="C516" s="9"/>
      <c r="D516" s="10" t="s">
        <v>114</v>
      </c>
      <c r="E516" s="11" t="s">
        <v>114</v>
      </c>
      <c r="F516" s="11" t="s">
        <v>288</v>
      </c>
      <c r="G516" s="11" t="s">
        <v>114</v>
      </c>
      <c r="H516" s="11" t="s">
        <v>114</v>
      </c>
      <c r="I516" s="11" t="s">
        <v>289</v>
      </c>
      <c r="J516" s="11" t="s">
        <v>288</v>
      </c>
      <c r="K516" s="11" t="s">
        <v>114</v>
      </c>
      <c r="L516" s="11" t="s">
        <v>289</v>
      </c>
      <c r="M516" s="11" t="s">
        <v>288</v>
      </c>
      <c r="N516" s="11" t="s">
        <v>289</v>
      </c>
      <c r="O516" s="11" t="s">
        <v>289</v>
      </c>
      <c r="P516" s="11" t="s">
        <v>114</v>
      </c>
      <c r="Q516" s="11" t="s">
        <v>289</v>
      </c>
      <c r="R516" s="11" t="s">
        <v>289</v>
      </c>
      <c r="S516" s="11" t="s">
        <v>289</v>
      </c>
      <c r="T516" s="11" t="s">
        <v>289</v>
      </c>
      <c r="U516" s="11" t="s">
        <v>114</v>
      </c>
      <c r="V516" s="15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27">
        <v>2</v>
      </c>
    </row>
    <row r="517" spans="1:65">
      <c r="A517" s="29"/>
      <c r="B517" s="19"/>
      <c r="C517" s="9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15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27">
        <v>3</v>
      </c>
    </row>
    <row r="518" spans="1:65">
      <c r="A518" s="29"/>
      <c r="B518" s="18">
        <v>1</v>
      </c>
      <c r="C518" s="14">
        <v>1</v>
      </c>
      <c r="D518" s="21">
        <v>1.4157</v>
      </c>
      <c r="E518" s="147">
        <v>1.600884</v>
      </c>
      <c r="F518" s="21">
        <v>1.5270998923071712</v>
      </c>
      <c r="G518" s="147">
        <v>1.6197532000000001</v>
      </c>
      <c r="H518" s="21">
        <v>1.46</v>
      </c>
      <c r="I518" s="21">
        <v>1.39</v>
      </c>
      <c r="J518" s="21">
        <v>1.35</v>
      </c>
      <c r="K518" s="21">
        <v>1.45</v>
      </c>
      <c r="L518" s="21">
        <v>1.45</v>
      </c>
      <c r="M518" s="154">
        <v>1.43</v>
      </c>
      <c r="N518" s="21">
        <v>1.4187223600499999</v>
      </c>
      <c r="O518" s="21">
        <v>1.43</v>
      </c>
      <c r="P518" s="21">
        <v>1.4247739422350625</v>
      </c>
      <c r="Q518" s="21">
        <v>1.47</v>
      </c>
      <c r="R518" s="21">
        <v>1.45</v>
      </c>
      <c r="S518" s="21">
        <v>1.42</v>
      </c>
      <c r="T518" s="21">
        <v>1.35</v>
      </c>
      <c r="U518" s="21">
        <v>1.399</v>
      </c>
      <c r="V518" s="15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27">
        <v>1</v>
      </c>
    </row>
    <row r="519" spans="1:65">
      <c r="A519" s="29"/>
      <c r="B519" s="19">
        <v>1</v>
      </c>
      <c r="C519" s="9">
        <v>2</v>
      </c>
      <c r="D519" s="11">
        <v>1.4425000000000001</v>
      </c>
      <c r="E519" s="148">
        <v>1.584468</v>
      </c>
      <c r="F519" s="11">
        <v>1.4948682356480103</v>
      </c>
      <c r="G519" s="148">
        <v>1.6224945200000001</v>
      </c>
      <c r="H519" s="11">
        <v>1.46</v>
      </c>
      <c r="I519" s="11">
        <v>1.44</v>
      </c>
      <c r="J519" s="11">
        <v>1.37</v>
      </c>
      <c r="K519" s="11">
        <v>1.45</v>
      </c>
      <c r="L519" s="11">
        <v>1.42</v>
      </c>
      <c r="M519" s="11">
        <v>1.48</v>
      </c>
      <c r="N519" s="11">
        <v>1.47347356025</v>
      </c>
      <c r="O519" s="11">
        <v>1.45</v>
      </c>
      <c r="P519" s="11">
        <v>1.4378058747791251</v>
      </c>
      <c r="Q519" s="11">
        <v>1.48</v>
      </c>
      <c r="R519" s="11">
        <v>1.43</v>
      </c>
      <c r="S519" s="11">
        <v>1.41</v>
      </c>
      <c r="T519" s="11">
        <v>1.36</v>
      </c>
      <c r="U519" s="11">
        <v>1.411</v>
      </c>
      <c r="V519" s="15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27" t="e">
        <v>#N/A</v>
      </c>
    </row>
    <row r="520" spans="1:65">
      <c r="A520" s="29"/>
      <c r="B520" s="19">
        <v>1</v>
      </c>
      <c r="C520" s="9">
        <v>3</v>
      </c>
      <c r="D520" s="11">
        <v>1.4788000000000001</v>
      </c>
      <c r="E520" s="148">
        <v>1.6108199999999999</v>
      </c>
      <c r="F520" s="11">
        <v>1.4993055103868709</v>
      </c>
      <c r="G520" s="148">
        <v>1.61967957</v>
      </c>
      <c r="H520" s="11">
        <v>1.46</v>
      </c>
      <c r="I520" s="11">
        <v>1.41</v>
      </c>
      <c r="J520" s="11">
        <v>1.37</v>
      </c>
      <c r="K520" s="11">
        <v>1.45</v>
      </c>
      <c r="L520" s="11">
        <v>1.45</v>
      </c>
      <c r="M520" s="11">
        <v>1.45</v>
      </c>
      <c r="N520" s="11">
        <v>1.4378161938799998</v>
      </c>
      <c r="O520" s="11">
        <v>1.47</v>
      </c>
      <c r="P520" s="11">
        <v>1.4393584075502961</v>
      </c>
      <c r="Q520" s="11">
        <v>1.49</v>
      </c>
      <c r="R520" s="11">
        <v>1.45</v>
      </c>
      <c r="S520" s="11">
        <v>1.44</v>
      </c>
      <c r="T520" s="11">
        <v>1.38</v>
      </c>
      <c r="U520" s="11">
        <v>1.4219999999999999</v>
      </c>
      <c r="V520" s="15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27">
        <v>16</v>
      </c>
    </row>
    <row r="521" spans="1:65">
      <c r="A521" s="29"/>
      <c r="B521" s="19">
        <v>1</v>
      </c>
      <c r="C521" s="9">
        <v>4</v>
      </c>
      <c r="D521" s="11">
        <v>1.4227999999999998</v>
      </c>
      <c r="E521" s="148">
        <v>1.6276680000000001</v>
      </c>
      <c r="F521" s="11">
        <v>1.5188221339428443</v>
      </c>
      <c r="G521" s="148">
        <v>1.60420187</v>
      </c>
      <c r="H521" s="11">
        <v>1.4500000000000002</v>
      </c>
      <c r="I521" s="11">
        <v>1.38</v>
      </c>
      <c r="J521" s="149">
        <v>1.31</v>
      </c>
      <c r="K521" s="11">
        <v>1.43</v>
      </c>
      <c r="L521" s="11">
        <v>1.45</v>
      </c>
      <c r="M521" s="11">
        <v>1.48</v>
      </c>
      <c r="N521" s="11">
        <v>1.4460810471399996</v>
      </c>
      <c r="O521" s="11">
        <v>1.49</v>
      </c>
      <c r="P521" s="11">
        <v>1.4314044850726342</v>
      </c>
      <c r="Q521" s="11">
        <v>1.48</v>
      </c>
      <c r="R521" s="11">
        <v>1.43</v>
      </c>
      <c r="S521" s="11">
        <v>1.43</v>
      </c>
      <c r="T521" s="11">
        <v>1.37</v>
      </c>
      <c r="U521" s="11">
        <v>1.4119999999999999</v>
      </c>
      <c r="V521" s="15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27">
        <v>1.4366547950814612</v>
      </c>
    </row>
    <row r="522" spans="1:65">
      <c r="A522" s="29"/>
      <c r="B522" s="19">
        <v>1</v>
      </c>
      <c r="C522" s="9">
        <v>5</v>
      </c>
      <c r="D522" s="11">
        <v>1.4533</v>
      </c>
      <c r="E522" s="148">
        <v>1.5454800000000002</v>
      </c>
      <c r="F522" s="11">
        <v>1.5024407720832273</v>
      </c>
      <c r="G522" s="148">
        <v>1.5985922800000001</v>
      </c>
      <c r="H522" s="11">
        <v>1.48</v>
      </c>
      <c r="I522" s="11">
        <v>1.39</v>
      </c>
      <c r="J522" s="11">
        <v>1.32</v>
      </c>
      <c r="K522" s="11">
        <v>1.45</v>
      </c>
      <c r="L522" s="11">
        <v>1.42</v>
      </c>
      <c r="M522" s="11">
        <v>1.48</v>
      </c>
      <c r="N522" s="11">
        <v>1.4661997253299999</v>
      </c>
      <c r="O522" s="11">
        <v>1.44</v>
      </c>
      <c r="P522" s="11">
        <v>1.4448553542721299</v>
      </c>
      <c r="Q522" s="11">
        <v>1.44</v>
      </c>
      <c r="R522" s="11">
        <v>1.45</v>
      </c>
      <c r="S522" s="11">
        <v>1.45</v>
      </c>
      <c r="T522" s="11">
        <v>1.37</v>
      </c>
      <c r="U522" s="11">
        <v>1.427</v>
      </c>
      <c r="V522" s="15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27">
        <v>41</v>
      </c>
    </row>
    <row r="523" spans="1:65">
      <c r="A523" s="29"/>
      <c r="B523" s="19">
        <v>1</v>
      </c>
      <c r="C523" s="9">
        <v>6</v>
      </c>
      <c r="D523" s="11">
        <v>1.4264999999999999</v>
      </c>
      <c r="E523" s="148">
        <v>1.5864120000000002</v>
      </c>
      <c r="F523" s="11">
        <v>1.4819878929421022</v>
      </c>
      <c r="G523" s="148">
        <v>1.6154259</v>
      </c>
      <c r="H523" s="11">
        <v>1.48</v>
      </c>
      <c r="I523" s="11">
        <v>1.43</v>
      </c>
      <c r="J523" s="11">
        <v>1.36</v>
      </c>
      <c r="K523" s="11">
        <v>1.42</v>
      </c>
      <c r="L523" s="11">
        <v>1.43</v>
      </c>
      <c r="M523" s="11">
        <v>1.48</v>
      </c>
      <c r="N523" s="11">
        <v>1.4676579667099998</v>
      </c>
      <c r="O523" s="11">
        <v>1.47</v>
      </c>
      <c r="P523" s="11">
        <v>1.4265869732408205</v>
      </c>
      <c r="Q523" s="11">
        <v>1.47</v>
      </c>
      <c r="R523" s="11">
        <v>1.43</v>
      </c>
      <c r="S523" s="11">
        <v>1.45</v>
      </c>
      <c r="T523" s="11">
        <v>1.37</v>
      </c>
      <c r="U523" s="11">
        <v>1.381</v>
      </c>
      <c r="V523" s="15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55"/>
    </row>
    <row r="524" spans="1:65">
      <c r="A524" s="29"/>
      <c r="B524" s="20" t="s">
        <v>256</v>
      </c>
      <c r="C524" s="12"/>
      <c r="D524" s="22">
        <v>1.4399333333333331</v>
      </c>
      <c r="E524" s="22">
        <v>1.5926220000000002</v>
      </c>
      <c r="F524" s="22">
        <v>1.5040874062183711</v>
      </c>
      <c r="G524" s="22">
        <v>1.6133578899999999</v>
      </c>
      <c r="H524" s="22">
        <v>1.4650000000000001</v>
      </c>
      <c r="I524" s="22">
        <v>1.4066666666666665</v>
      </c>
      <c r="J524" s="22">
        <v>1.3466666666666667</v>
      </c>
      <c r="K524" s="22">
        <v>1.4416666666666664</v>
      </c>
      <c r="L524" s="22">
        <v>1.4366666666666668</v>
      </c>
      <c r="M524" s="22">
        <v>1.4666666666666668</v>
      </c>
      <c r="N524" s="22">
        <v>1.4516584755599997</v>
      </c>
      <c r="O524" s="22">
        <v>1.4583333333333333</v>
      </c>
      <c r="P524" s="22">
        <v>1.4341308395250112</v>
      </c>
      <c r="Q524" s="22">
        <v>1.4716666666666667</v>
      </c>
      <c r="R524" s="22">
        <v>1.4400000000000002</v>
      </c>
      <c r="S524" s="22">
        <v>1.4333333333333333</v>
      </c>
      <c r="T524" s="22">
        <v>1.3666666666666665</v>
      </c>
      <c r="U524" s="22">
        <v>1.4086666666666667</v>
      </c>
      <c r="V524" s="15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55"/>
    </row>
    <row r="525" spans="1:65">
      <c r="A525" s="29"/>
      <c r="B525" s="3" t="s">
        <v>257</v>
      </c>
      <c r="C525" s="28"/>
      <c r="D525" s="11">
        <v>1.4344999999999999</v>
      </c>
      <c r="E525" s="11">
        <v>1.593648</v>
      </c>
      <c r="F525" s="11">
        <v>1.5008731412350491</v>
      </c>
      <c r="G525" s="11">
        <v>1.6175527349999999</v>
      </c>
      <c r="H525" s="11">
        <v>1.46</v>
      </c>
      <c r="I525" s="11">
        <v>1.4</v>
      </c>
      <c r="J525" s="11">
        <v>1.355</v>
      </c>
      <c r="K525" s="11">
        <v>1.45</v>
      </c>
      <c r="L525" s="11">
        <v>1.44</v>
      </c>
      <c r="M525" s="11">
        <v>1.48</v>
      </c>
      <c r="N525" s="11">
        <v>1.4561403862349998</v>
      </c>
      <c r="O525" s="11">
        <v>1.46</v>
      </c>
      <c r="P525" s="11">
        <v>1.4346051799258797</v>
      </c>
      <c r="Q525" s="11">
        <v>1.4750000000000001</v>
      </c>
      <c r="R525" s="11">
        <v>1.44</v>
      </c>
      <c r="S525" s="11">
        <v>1.4350000000000001</v>
      </c>
      <c r="T525" s="11">
        <v>1.37</v>
      </c>
      <c r="U525" s="11">
        <v>1.4115</v>
      </c>
      <c r="V525" s="15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55"/>
    </row>
    <row r="526" spans="1:65">
      <c r="A526" s="29"/>
      <c r="B526" s="3" t="s">
        <v>258</v>
      </c>
      <c r="C526" s="28"/>
      <c r="D526" s="23">
        <v>2.3482475735464324E-2</v>
      </c>
      <c r="E526" s="23">
        <v>2.8124970911984907E-2</v>
      </c>
      <c r="F526" s="23">
        <v>1.6405159199918241E-2</v>
      </c>
      <c r="G526" s="23">
        <v>9.7002499148011508E-3</v>
      </c>
      <c r="H526" s="23">
        <v>1.2247448713915848E-2</v>
      </c>
      <c r="I526" s="23">
        <v>2.4221202832779957E-2</v>
      </c>
      <c r="J526" s="23">
        <v>2.5819888974716137E-2</v>
      </c>
      <c r="K526" s="23">
        <v>1.3291601358251269E-2</v>
      </c>
      <c r="L526" s="23">
        <v>1.5055453054181633E-2</v>
      </c>
      <c r="M526" s="23">
        <v>2.1602468994692887E-2</v>
      </c>
      <c r="N526" s="23">
        <v>2.1217133438525972E-2</v>
      </c>
      <c r="O526" s="23">
        <v>2.2286019533929058E-2</v>
      </c>
      <c r="P526" s="23">
        <v>7.8452918638827127E-3</v>
      </c>
      <c r="Q526" s="23">
        <v>1.7224014243685099E-2</v>
      </c>
      <c r="R526" s="23">
        <v>1.0954451150103331E-2</v>
      </c>
      <c r="S526" s="23">
        <v>1.6329931618554533E-2</v>
      </c>
      <c r="T526" s="23">
        <v>1.0327955589886396E-2</v>
      </c>
      <c r="U526" s="23">
        <v>1.666933312003412E-2</v>
      </c>
      <c r="V526" s="204"/>
      <c r="W526" s="205"/>
      <c r="X526" s="205"/>
      <c r="Y526" s="205"/>
      <c r="Z526" s="205"/>
      <c r="AA526" s="205"/>
      <c r="AB526" s="205"/>
      <c r="AC526" s="205"/>
      <c r="AD526" s="205"/>
      <c r="AE526" s="205"/>
      <c r="AF526" s="205"/>
      <c r="AG526" s="205"/>
      <c r="AH526" s="205"/>
      <c r="AI526" s="205"/>
      <c r="AJ526" s="205"/>
      <c r="AK526" s="205"/>
      <c r="AL526" s="205"/>
      <c r="AM526" s="205"/>
      <c r="AN526" s="205"/>
      <c r="AO526" s="205"/>
      <c r="AP526" s="205"/>
      <c r="AQ526" s="205"/>
      <c r="AR526" s="205"/>
      <c r="AS526" s="205"/>
      <c r="AT526" s="205"/>
      <c r="AU526" s="205"/>
      <c r="AV526" s="205"/>
      <c r="AW526" s="205"/>
      <c r="AX526" s="205"/>
      <c r="AY526" s="205"/>
      <c r="AZ526" s="205"/>
      <c r="BA526" s="205"/>
      <c r="BB526" s="205"/>
      <c r="BC526" s="205"/>
      <c r="BD526" s="205"/>
      <c r="BE526" s="205"/>
      <c r="BF526" s="205"/>
      <c r="BG526" s="205"/>
      <c r="BH526" s="205"/>
      <c r="BI526" s="205"/>
      <c r="BJ526" s="205"/>
      <c r="BK526" s="205"/>
      <c r="BL526" s="205"/>
      <c r="BM526" s="56"/>
    </row>
    <row r="527" spans="1:65">
      <c r="A527" s="29"/>
      <c r="B527" s="3" t="s">
        <v>86</v>
      </c>
      <c r="C527" s="28"/>
      <c r="D527" s="13">
        <v>1.630802981767512E-2</v>
      </c>
      <c r="E527" s="13">
        <v>1.7659539370914693E-2</v>
      </c>
      <c r="F527" s="13">
        <v>1.0907051765804398E-2</v>
      </c>
      <c r="G527" s="13">
        <v>6.0124600839812125E-3</v>
      </c>
      <c r="H527" s="13">
        <v>8.3600332518196912E-3</v>
      </c>
      <c r="I527" s="13">
        <v>1.721886457306632E-2</v>
      </c>
      <c r="J527" s="13">
        <v>1.9173184882214953E-2</v>
      </c>
      <c r="K527" s="13">
        <v>9.2196078785557953E-3</v>
      </c>
      <c r="L527" s="13">
        <v>1.0479433680404849E-2</v>
      </c>
      <c r="M527" s="13">
        <v>1.472895613274515E-2</v>
      </c>
      <c r="N527" s="13">
        <v>1.46157886277908E-2</v>
      </c>
      <c r="O527" s="13">
        <v>1.5281841966122783E-2</v>
      </c>
      <c r="P527" s="13">
        <v>5.4704157024341648E-3</v>
      </c>
      <c r="Q527" s="13">
        <v>1.170374693795137E-2</v>
      </c>
      <c r="R527" s="13">
        <v>7.6072577431273124E-3</v>
      </c>
      <c r="S527" s="13">
        <v>1.1392975547828744E-2</v>
      </c>
      <c r="T527" s="13">
        <v>7.557040675526633E-3</v>
      </c>
      <c r="U527" s="13">
        <v>1.1833412058708555E-2</v>
      </c>
      <c r="V527" s="15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55"/>
    </row>
    <row r="528" spans="1:65">
      <c r="A528" s="29"/>
      <c r="B528" s="3" t="s">
        <v>259</v>
      </c>
      <c r="C528" s="28"/>
      <c r="D528" s="13">
        <v>2.282064044262011E-3</v>
      </c>
      <c r="E528" s="13">
        <v>0.10856275665699866</v>
      </c>
      <c r="F528" s="13">
        <v>4.6937240155235926E-2</v>
      </c>
      <c r="G528" s="13">
        <v>0.12299621003145655</v>
      </c>
      <c r="H528" s="13">
        <v>1.9730004045217964E-2</v>
      </c>
      <c r="I528" s="13">
        <v>-2.0873579733602154E-2</v>
      </c>
      <c r="J528" s="13">
        <v>-6.2637265906102413E-2</v>
      </c>
      <c r="K528" s="13">
        <v>3.4885705336897832E-3</v>
      </c>
      <c r="L528" s="13">
        <v>8.2633526481412645E-6</v>
      </c>
      <c r="M528" s="13">
        <v>2.0890106438898437E-2</v>
      </c>
      <c r="N528" s="13">
        <v>1.044348338230261E-2</v>
      </c>
      <c r="O528" s="13">
        <v>1.5089594470495404E-2</v>
      </c>
      <c r="P528" s="13">
        <v>-1.7568281295485821E-3</v>
      </c>
      <c r="Q528" s="13">
        <v>2.4370413619940079E-2</v>
      </c>
      <c r="R528" s="13">
        <v>2.328468140009532E-3</v>
      </c>
      <c r="S528" s="13">
        <v>-2.3119414347129164E-3</v>
      </c>
      <c r="T528" s="13">
        <v>-4.8716037181935734E-2</v>
      </c>
      <c r="U528" s="13">
        <v>-1.9481456861185298E-2</v>
      </c>
      <c r="V528" s="15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55"/>
    </row>
    <row r="529" spans="1:65">
      <c r="A529" s="29"/>
      <c r="B529" s="45" t="s">
        <v>260</v>
      </c>
      <c r="C529" s="46"/>
      <c r="D529" s="44">
        <v>0.02</v>
      </c>
      <c r="E529" s="44">
        <v>4.09</v>
      </c>
      <c r="F529" s="44">
        <v>1.71</v>
      </c>
      <c r="G529" s="44">
        <v>4.6500000000000004</v>
      </c>
      <c r="H529" s="44">
        <v>0.65</v>
      </c>
      <c r="I529" s="44">
        <v>0.92</v>
      </c>
      <c r="J529" s="44">
        <v>2.54</v>
      </c>
      <c r="K529" s="44">
        <v>0.02</v>
      </c>
      <c r="L529" s="44">
        <v>0.11</v>
      </c>
      <c r="M529" s="44">
        <v>0.7</v>
      </c>
      <c r="N529" s="44">
        <v>0.28999999999999998</v>
      </c>
      <c r="O529" s="44">
        <v>0.47</v>
      </c>
      <c r="P529" s="44">
        <v>0.18</v>
      </c>
      <c r="Q529" s="44">
        <v>0.83</v>
      </c>
      <c r="R529" s="44">
        <v>0.02</v>
      </c>
      <c r="S529" s="44">
        <v>0.2</v>
      </c>
      <c r="T529" s="44">
        <v>2</v>
      </c>
      <c r="U529" s="44">
        <v>0.87</v>
      </c>
      <c r="V529" s="15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55"/>
    </row>
    <row r="530" spans="1:65">
      <c r="B530" s="3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BM530" s="55"/>
    </row>
    <row r="531" spans="1:65" ht="15">
      <c r="B531" s="8" t="s">
        <v>490</v>
      </c>
      <c r="BM531" s="27" t="s">
        <v>66</v>
      </c>
    </row>
    <row r="532" spans="1:65" ht="15">
      <c r="A532" s="24" t="s">
        <v>56</v>
      </c>
      <c r="B532" s="18" t="s">
        <v>110</v>
      </c>
      <c r="C532" s="15" t="s">
        <v>111</v>
      </c>
      <c r="D532" s="16" t="s">
        <v>227</v>
      </c>
      <c r="E532" s="17" t="s">
        <v>227</v>
      </c>
      <c r="F532" s="17" t="s">
        <v>227</v>
      </c>
      <c r="G532" s="17" t="s">
        <v>227</v>
      </c>
      <c r="H532" s="17" t="s">
        <v>227</v>
      </c>
      <c r="I532" s="17" t="s">
        <v>227</v>
      </c>
      <c r="J532" s="17" t="s">
        <v>227</v>
      </c>
      <c r="K532" s="17" t="s">
        <v>227</v>
      </c>
      <c r="L532" s="17" t="s">
        <v>227</v>
      </c>
      <c r="M532" s="17" t="s">
        <v>227</v>
      </c>
      <c r="N532" s="17" t="s">
        <v>227</v>
      </c>
      <c r="O532" s="17" t="s">
        <v>227</v>
      </c>
      <c r="P532" s="17" t="s">
        <v>227</v>
      </c>
      <c r="Q532" s="17" t="s">
        <v>227</v>
      </c>
      <c r="R532" s="17" t="s">
        <v>227</v>
      </c>
      <c r="S532" s="17" t="s">
        <v>227</v>
      </c>
      <c r="T532" s="17" t="s">
        <v>227</v>
      </c>
      <c r="U532" s="17" t="s">
        <v>227</v>
      </c>
      <c r="V532" s="15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27">
        <v>1</v>
      </c>
    </row>
    <row r="533" spans="1:65">
      <c r="A533" s="29"/>
      <c r="B533" s="19" t="s">
        <v>228</v>
      </c>
      <c r="C533" s="9" t="s">
        <v>228</v>
      </c>
      <c r="D533" s="151" t="s">
        <v>230</v>
      </c>
      <c r="E533" s="152" t="s">
        <v>231</v>
      </c>
      <c r="F533" s="152" t="s">
        <v>232</v>
      </c>
      <c r="G533" s="152" t="s">
        <v>235</v>
      </c>
      <c r="H533" s="152" t="s">
        <v>236</v>
      </c>
      <c r="I533" s="152" t="s">
        <v>238</v>
      </c>
      <c r="J533" s="152" t="s">
        <v>239</v>
      </c>
      <c r="K533" s="152" t="s">
        <v>240</v>
      </c>
      <c r="L533" s="152" t="s">
        <v>241</v>
      </c>
      <c r="M533" s="152" t="s">
        <v>242</v>
      </c>
      <c r="N533" s="152" t="s">
        <v>243</v>
      </c>
      <c r="O533" s="152" t="s">
        <v>244</v>
      </c>
      <c r="P533" s="152" t="s">
        <v>245</v>
      </c>
      <c r="Q533" s="152" t="s">
        <v>246</v>
      </c>
      <c r="R533" s="152" t="s">
        <v>247</v>
      </c>
      <c r="S533" s="152" t="s">
        <v>248</v>
      </c>
      <c r="T533" s="152" t="s">
        <v>249</v>
      </c>
      <c r="U533" s="152" t="s">
        <v>250</v>
      </c>
      <c r="V533" s="15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27" t="s">
        <v>1</v>
      </c>
    </row>
    <row r="534" spans="1:65">
      <c r="A534" s="29"/>
      <c r="B534" s="19"/>
      <c r="C534" s="9"/>
      <c r="D534" s="10" t="s">
        <v>114</v>
      </c>
      <c r="E534" s="11" t="s">
        <v>114</v>
      </c>
      <c r="F534" s="11" t="s">
        <v>288</v>
      </c>
      <c r="G534" s="11" t="s">
        <v>114</v>
      </c>
      <c r="H534" s="11" t="s">
        <v>114</v>
      </c>
      <c r="I534" s="11" t="s">
        <v>289</v>
      </c>
      <c r="J534" s="11" t="s">
        <v>288</v>
      </c>
      <c r="K534" s="11" t="s">
        <v>114</v>
      </c>
      <c r="L534" s="11" t="s">
        <v>289</v>
      </c>
      <c r="M534" s="11" t="s">
        <v>288</v>
      </c>
      <c r="N534" s="11" t="s">
        <v>289</v>
      </c>
      <c r="O534" s="11" t="s">
        <v>289</v>
      </c>
      <c r="P534" s="11" t="s">
        <v>114</v>
      </c>
      <c r="Q534" s="11" t="s">
        <v>289</v>
      </c>
      <c r="R534" s="11" t="s">
        <v>289</v>
      </c>
      <c r="S534" s="11" t="s">
        <v>289</v>
      </c>
      <c r="T534" s="11" t="s">
        <v>289</v>
      </c>
      <c r="U534" s="11" t="s">
        <v>114</v>
      </c>
      <c r="V534" s="15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27">
        <v>3</v>
      </c>
    </row>
    <row r="535" spans="1:65">
      <c r="A535" s="29"/>
      <c r="B535" s="19"/>
      <c r="C535" s="9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15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27">
        <v>3</v>
      </c>
    </row>
    <row r="536" spans="1:65">
      <c r="A536" s="29"/>
      <c r="B536" s="18">
        <v>1</v>
      </c>
      <c r="C536" s="14">
        <v>1</v>
      </c>
      <c r="D536" s="202">
        <v>4.4999999999999998E-2</v>
      </c>
      <c r="E536" s="202">
        <v>4.3607159999999999E-2</v>
      </c>
      <c r="F536" s="202">
        <v>4.6325096661822079E-2</v>
      </c>
      <c r="G536" s="203" t="s">
        <v>105</v>
      </c>
      <c r="H536" s="202">
        <v>4.2799999999999998E-2</v>
      </c>
      <c r="I536" s="203">
        <v>3.9300000000000002E-2</v>
      </c>
      <c r="J536" s="202">
        <v>4.5100000000000001E-2</v>
      </c>
      <c r="K536" s="202">
        <v>4.4600000000000001E-2</v>
      </c>
      <c r="L536" s="202">
        <v>4.5100000000000001E-2</v>
      </c>
      <c r="M536" s="202">
        <v>4.2499999999999996E-2</v>
      </c>
      <c r="N536" s="203">
        <v>3.8405288249999996E-2</v>
      </c>
      <c r="O536" s="202">
        <v>4.4299999999999999E-2</v>
      </c>
      <c r="P536" s="202">
        <v>4.4688609627989706E-2</v>
      </c>
      <c r="Q536" s="202">
        <v>4.4200000000000003E-2</v>
      </c>
      <c r="R536" s="202">
        <v>4.5100000000000001E-2</v>
      </c>
      <c r="S536" s="202">
        <v>4.4999999999999998E-2</v>
      </c>
      <c r="T536" s="202">
        <v>4.2599999999999999E-2</v>
      </c>
      <c r="U536" s="202">
        <v>4.2299999999999997E-2</v>
      </c>
      <c r="V536" s="204"/>
      <c r="W536" s="205"/>
      <c r="X536" s="205"/>
      <c r="Y536" s="205"/>
      <c r="Z536" s="205"/>
      <c r="AA536" s="205"/>
      <c r="AB536" s="205"/>
      <c r="AC536" s="205"/>
      <c r="AD536" s="205"/>
      <c r="AE536" s="205"/>
      <c r="AF536" s="205"/>
      <c r="AG536" s="205"/>
      <c r="AH536" s="205"/>
      <c r="AI536" s="205"/>
      <c r="AJ536" s="205"/>
      <c r="AK536" s="205"/>
      <c r="AL536" s="205"/>
      <c r="AM536" s="205"/>
      <c r="AN536" s="205"/>
      <c r="AO536" s="205"/>
      <c r="AP536" s="205"/>
      <c r="AQ536" s="205"/>
      <c r="AR536" s="205"/>
      <c r="AS536" s="205"/>
      <c r="AT536" s="205"/>
      <c r="AU536" s="205"/>
      <c r="AV536" s="205"/>
      <c r="AW536" s="205"/>
      <c r="AX536" s="205"/>
      <c r="AY536" s="205"/>
      <c r="AZ536" s="205"/>
      <c r="BA536" s="205"/>
      <c r="BB536" s="205"/>
      <c r="BC536" s="205"/>
      <c r="BD536" s="205"/>
      <c r="BE536" s="205"/>
      <c r="BF536" s="205"/>
      <c r="BG536" s="205"/>
      <c r="BH536" s="205"/>
      <c r="BI536" s="205"/>
      <c r="BJ536" s="205"/>
      <c r="BK536" s="205"/>
      <c r="BL536" s="205"/>
      <c r="BM536" s="206">
        <v>1</v>
      </c>
    </row>
    <row r="537" spans="1:65">
      <c r="A537" s="29"/>
      <c r="B537" s="19">
        <v>1</v>
      </c>
      <c r="C537" s="9">
        <v>2</v>
      </c>
      <c r="D537" s="23">
        <v>4.5699999999999998E-2</v>
      </c>
      <c r="E537" s="23">
        <v>4.3137360000000007E-2</v>
      </c>
      <c r="F537" s="23">
        <v>4.5551932554031317E-2</v>
      </c>
      <c r="G537" s="208" t="s">
        <v>105</v>
      </c>
      <c r="H537" s="23">
        <v>4.2700000000000002E-2</v>
      </c>
      <c r="I537" s="208">
        <v>4.0899999999999999E-2</v>
      </c>
      <c r="J537" s="23">
        <v>4.53E-2</v>
      </c>
      <c r="K537" s="23">
        <v>4.4299999999999999E-2</v>
      </c>
      <c r="L537" s="23">
        <v>4.3700000000000003E-2</v>
      </c>
      <c r="M537" s="23">
        <v>4.3900000000000002E-2</v>
      </c>
      <c r="N537" s="208">
        <v>3.9694216200000014E-2</v>
      </c>
      <c r="O537" s="23">
        <v>4.4999999999999998E-2</v>
      </c>
      <c r="P537" s="23">
        <v>4.4157152111417852E-2</v>
      </c>
      <c r="Q537" s="23">
        <v>4.4999999999999998E-2</v>
      </c>
      <c r="R537" s="23">
        <v>4.4600000000000001E-2</v>
      </c>
      <c r="S537" s="23">
        <v>4.4700000000000004E-2</v>
      </c>
      <c r="T537" s="23">
        <v>4.2999999999999997E-2</v>
      </c>
      <c r="U537" s="23">
        <v>4.1700000000000001E-2</v>
      </c>
      <c r="V537" s="204"/>
      <c r="W537" s="205"/>
      <c r="X537" s="205"/>
      <c r="Y537" s="205"/>
      <c r="Z537" s="205"/>
      <c r="AA537" s="205"/>
      <c r="AB537" s="205"/>
      <c r="AC537" s="205"/>
      <c r="AD537" s="205"/>
      <c r="AE537" s="205"/>
      <c r="AF537" s="205"/>
      <c r="AG537" s="205"/>
      <c r="AH537" s="205"/>
      <c r="AI537" s="205"/>
      <c r="AJ537" s="205"/>
      <c r="AK537" s="205"/>
      <c r="AL537" s="205"/>
      <c r="AM537" s="205"/>
      <c r="AN537" s="205"/>
      <c r="AO537" s="205"/>
      <c r="AP537" s="205"/>
      <c r="AQ537" s="205"/>
      <c r="AR537" s="205"/>
      <c r="AS537" s="205"/>
      <c r="AT537" s="205"/>
      <c r="AU537" s="205"/>
      <c r="AV537" s="205"/>
      <c r="AW537" s="205"/>
      <c r="AX537" s="205"/>
      <c r="AY537" s="205"/>
      <c r="AZ537" s="205"/>
      <c r="BA537" s="205"/>
      <c r="BB537" s="205"/>
      <c r="BC537" s="205"/>
      <c r="BD537" s="205"/>
      <c r="BE537" s="205"/>
      <c r="BF537" s="205"/>
      <c r="BG537" s="205"/>
      <c r="BH537" s="205"/>
      <c r="BI537" s="205"/>
      <c r="BJ537" s="205"/>
      <c r="BK537" s="205"/>
      <c r="BL537" s="205"/>
      <c r="BM537" s="206">
        <v>25</v>
      </c>
    </row>
    <row r="538" spans="1:65">
      <c r="A538" s="29"/>
      <c r="B538" s="19">
        <v>1</v>
      </c>
      <c r="C538" s="9">
        <v>3</v>
      </c>
      <c r="D538" s="23">
        <v>4.53E-2</v>
      </c>
      <c r="E538" s="23">
        <v>4.32378E-2</v>
      </c>
      <c r="F538" s="23">
        <v>4.5324912406183762E-2</v>
      </c>
      <c r="G538" s="208" t="s">
        <v>105</v>
      </c>
      <c r="H538" s="23">
        <v>4.3499999999999997E-2</v>
      </c>
      <c r="I538" s="208">
        <v>3.95E-2</v>
      </c>
      <c r="J538" s="23">
        <v>4.5199999999999997E-2</v>
      </c>
      <c r="K538" s="23">
        <v>4.4400000000000002E-2</v>
      </c>
      <c r="L538" s="23">
        <v>4.4600000000000001E-2</v>
      </c>
      <c r="M538" s="23">
        <v>4.3199999999999995E-2</v>
      </c>
      <c r="N538" s="208">
        <v>3.9156670380000001E-2</v>
      </c>
      <c r="O538" s="23">
        <v>4.5499999999999999E-2</v>
      </c>
      <c r="P538" s="23">
        <v>4.4631797545057417E-2</v>
      </c>
      <c r="Q538" s="209">
        <v>4.6099999999999995E-2</v>
      </c>
      <c r="R538" s="23">
        <v>4.53E-2</v>
      </c>
      <c r="S538" s="23">
        <v>4.58E-2</v>
      </c>
      <c r="T538" s="23">
        <v>4.3800000000000006E-2</v>
      </c>
      <c r="U538" s="23">
        <v>4.3199999999999995E-2</v>
      </c>
      <c r="V538" s="204"/>
      <c r="W538" s="205"/>
      <c r="X538" s="205"/>
      <c r="Y538" s="205"/>
      <c r="Z538" s="205"/>
      <c r="AA538" s="205"/>
      <c r="AB538" s="205"/>
      <c r="AC538" s="205"/>
      <c r="AD538" s="205"/>
      <c r="AE538" s="205"/>
      <c r="AF538" s="205"/>
      <c r="AG538" s="205"/>
      <c r="AH538" s="205"/>
      <c r="AI538" s="205"/>
      <c r="AJ538" s="205"/>
      <c r="AK538" s="205"/>
      <c r="AL538" s="205"/>
      <c r="AM538" s="205"/>
      <c r="AN538" s="205"/>
      <c r="AO538" s="205"/>
      <c r="AP538" s="205"/>
      <c r="AQ538" s="205"/>
      <c r="AR538" s="205"/>
      <c r="AS538" s="205"/>
      <c r="AT538" s="205"/>
      <c r="AU538" s="205"/>
      <c r="AV538" s="205"/>
      <c r="AW538" s="205"/>
      <c r="AX538" s="205"/>
      <c r="AY538" s="205"/>
      <c r="AZ538" s="205"/>
      <c r="BA538" s="205"/>
      <c r="BB538" s="205"/>
      <c r="BC538" s="205"/>
      <c r="BD538" s="205"/>
      <c r="BE538" s="205"/>
      <c r="BF538" s="205"/>
      <c r="BG538" s="205"/>
      <c r="BH538" s="205"/>
      <c r="BI538" s="205"/>
      <c r="BJ538" s="205"/>
      <c r="BK538" s="205"/>
      <c r="BL538" s="205"/>
      <c r="BM538" s="206">
        <v>16</v>
      </c>
    </row>
    <row r="539" spans="1:65">
      <c r="A539" s="29"/>
      <c r="B539" s="19">
        <v>1</v>
      </c>
      <c r="C539" s="9">
        <v>4</v>
      </c>
      <c r="D539" s="23">
        <v>4.5100000000000001E-2</v>
      </c>
      <c r="E539" s="23">
        <v>4.3829639999999996E-2</v>
      </c>
      <c r="F539" s="23">
        <v>4.6380388489534893E-2</v>
      </c>
      <c r="G539" s="208" t="s">
        <v>105</v>
      </c>
      <c r="H539" s="23">
        <v>4.3800000000000006E-2</v>
      </c>
      <c r="I539" s="208">
        <v>3.8900000000000004E-2</v>
      </c>
      <c r="J539" s="23">
        <v>4.5199999999999997E-2</v>
      </c>
      <c r="K539" s="23">
        <v>4.41E-2</v>
      </c>
      <c r="L539" s="23">
        <v>4.48E-2</v>
      </c>
      <c r="M539" s="23">
        <v>4.3800000000000006E-2</v>
      </c>
      <c r="N539" s="208">
        <v>3.9049120530000002E-2</v>
      </c>
      <c r="O539" s="23">
        <v>4.6099999999999995E-2</v>
      </c>
      <c r="P539" s="23">
        <v>4.4438000719141731E-2</v>
      </c>
      <c r="Q539" s="23">
        <v>4.4400000000000002E-2</v>
      </c>
      <c r="R539" s="23">
        <v>4.4600000000000001E-2</v>
      </c>
      <c r="S539" s="23">
        <v>4.5699999999999998E-2</v>
      </c>
      <c r="T539" s="23">
        <v>4.3099999999999999E-2</v>
      </c>
      <c r="U539" s="23">
        <v>4.2900000000000001E-2</v>
      </c>
      <c r="V539" s="204"/>
      <c r="W539" s="205"/>
      <c r="X539" s="205"/>
      <c r="Y539" s="205"/>
      <c r="Z539" s="205"/>
      <c r="AA539" s="205"/>
      <c r="AB539" s="205"/>
      <c r="AC539" s="205"/>
      <c r="AD539" s="205"/>
      <c r="AE539" s="205"/>
      <c r="AF539" s="205"/>
      <c r="AG539" s="205"/>
      <c r="AH539" s="205"/>
      <c r="AI539" s="205"/>
      <c r="AJ539" s="205"/>
      <c r="AK539" s="205"/>
      <c r="AL539" s="205"/>
      <c r="AM539" s="205"/>
      <c r="AN539" s="205"/>
      <c r="AO539" s="205"/>
      <c r="AP539" s="205"/>
      <c r="AQ539" s="205"/>
      <c r="AR539" s="205"/>
      <c r="AS539" s="205"/>
      <c r="AT539" s="205"/>
      <c r="AU539" s="205"/>
      <c r="AV539" s="205"/>
      <c r="AW539" s="205"/>
      <c r="AX539" s="205"/>
      <c r="AY539" s="205"/>
      <c r="AZ539" s="205"/>
      <c r="BA539" s="205"/>
      <c r="BB539" s="205"/>
      <c r="BC539" s="205"/>
      <c r="BD539" s="205"/>
      <c r="BE539" s="205"/>
      <c r="BF539" s="205"/>
      <c r="BG539" s="205"/>
      <c r="BH539" s="205"/>
      <c r="BI539" s="205"/>
      <c r="BJ539" s="205"/>
      <c r="BK539" s="205"/>
      <c r="BL539" s="205"/>
      <c r="BM539" s="206">
        <v>4.4350477217097499E-2</v>
      </c>
    </row>
    <row r="540" spans="1:65">
      <c r="A540" s="29"/>
      <c r="B540" s="19">
        <v>1</v>
      </c>
      <c r="C540" s="9">
        <v>5</v>
      </c>
      <c r="D540" s="23">
        <v>4.5999999999999999E-2</v>
      </c>
      <c r="E540" s="23">
        <v>4.3405200000000005E-2</v>
      </c>
      <c r="F540" s="23">
        <v>4.5602451589284179E-2</v>
      </c>
      <c r="G540" s="208" t="s">
        <v>105</v>
      </c>
      <c r="H540" s="23">
        <v>4.3199999999999995E-2</v>
      </c>
      <c r="I540" s="208">
        <v>3.9100000000000003E-2</v>
      </c>
      <c r="J540" s="23">
        <v>4.4900000000000002E-2</v>
      </c>
      <c r="K540" s="23">
        <v>4.4299999999999999E-2</v>
      </c>
      <c r="L540" s="23">
        <v>4.3700000000000003E-2</v>
      </c>
      <c r="M540" s="23">
        <v>4.4000000000000004E-2</v>
      </c>
      <c r="N540" s="208">
        <v>4.0018993420000003E-2</v>
      </c>
      <c r="O540" s="23">
        <v>4.4600000000000001E-2</v>
      </c>
      <c r="P540" s="23">
        <v>4.419455675877984E-2</v>
      </c>
      <c r="Q540" s="23">
        <v>4.41E-2</v>
      </c>
      <c r="R540" s="23">
        <v>4.5600000000000002E-2</v>
      </c>
      <c r="S540" s="23">
        <v>4.5899999999999996E-2</v>
      </c>
      <c r="T540" s="23">
        <v>4.2700000000000002E-2</v>
      </c>
      <c r="U540" s="23">
        <v>4.3400000000000001E-2</v>
      </c>
      <c r="V540" s="204"/>
      <c r="W540" s="205"/>
      <c r="X540" s="205"/>
      <c r="Y540" s="205"/>
      <c r="Z540" s="205"/>
      <c r="AA540" s="205"/>
      <c r="AB540" s="205"/>
      <c r="AC540" s="205"/>
      <c r="AD540" s="205"/>
      <c r="AE540" s="205"/>
      <c r="AF540" s="205"/>
      <c r="AG540" s="205"/>
      <c r="AH540" s="205"/>
      <c r="AI540" s="205"/>
      <c r="AJ540" s="205"/>
      <c r="AK540" s="205"/>
      <c r="AL540" s="205"/>
      <c r="AM540" s="205"/>
      <c r="AN540" s="205"/>
      <c r="AO540" s="205"/>
      <c r="AP540" s="205"/>
      <c r="AQ540" s="205"/>
      <c r="AR540" s="205"/>
      <c r="AS540" s="205"/>
      <c r="AT540" s="205"/>
      <c r="AU540" s="205"/>
      <c r="AV540" s="205"/>
      <c r="AW540" s="205"/>
      <c r="AX540" s="205"/>
      <c r="AY540" s="205"/>
      <c r="AZ540" s="205"/>
      <c r="BA540" s="205"/>
      <c r="BB540" s="205"/>
      <c r="BC540" s="205"/>
      <c r="BD540" s="205"/>
      <c r="BE540" s="205"/>
      <c r="BF540" s="205"/>
      <c r="BG540" s="205"/>
      <c r="BH540" s="205"/>
      <c r="BI540" s="205"/>
      <c r="BJ540" s="205"/>
      <c r="BK540" s="205"/>
      <c r="BL540" s="205"/>
      <c r="BM540" s="206">
        <v>42</v>
      </c>
    </row>
    <row r="541" spans="1:65">
      <c r="A541" s="29"/>
      <c r="B541" s="19">
        <v>1</v>
      </c>
      <c r="C541" s="9">
        <v>6</v>
      </c>
      <c r="D541" s="23">
        <v>4.5199999999999997E-2</v>
      </c>
      <c r="E541" s="23">
        <v>4.3263719999999999E-2</v>
      </c>
      <c r="F541" s="23">
        <v>4.5630185024525656E-2</v>
      </c>
      <c r="G541" s="208" t="s">
        <v>105</v>
      </c>
      <c r="H541" s="23">
        <v>4.2799999999999998E-2</v>
      </c>
      <c r="I541" s="208">
        <v>4.0499999999999994E-2</v>
      </c>
      <c r="J541" s="23">
        <v>4.53E-2</v>
      </c>
      <c r="K541" s="23">
        <v>4.41E-2</v>
      </c>
      <c r="L541" s="23">
        <v>4.4200000000000003E-2</v>
      </c>
      <c r="M541" s="23">
        <v>4.36E-2</v>
      </c>
      <c r="N541" s="208">
        <v>4.0019263940000015E-2</v>
      </c>
      <c r="O541" s="23">
        <v>4.5899999999999996E-2</v>
      </c>
      <c r="P541" s="23">
        <v>4.4876986051006554E-2</v>
      </c>
      <c r="Q541" s="23">
        <v>4.41E-2</v>
      </c>
      <c r="R541" s="23">
        <v>4.4200000000000003E-2</v>
      </c>
      <c r="S541" s="23">
        <v>4.5999999999999999E-2</v>
      </c>
      <c r="T541" s="23">
        <v>4.36E-2</v>
      </c>
      <c r="U541" s="23">
        <v>4.19E-2</v>
      </c>
      <c r="V541" s="204"/>
      <c r="W541" s="205"/>
      <c r="X541" s="205"/>
      <c r="Y541" s="205"/>
      <c r="Z541" s="205"/>
      <c r="AA541" s="205"/>
      <c r="AB541" s="205"/>
      <c r="AC541" s="205"/>
      <c r="AD541" s="205"/>
      <c r="AE541" s="205"/>
      <c r="AF541" s="205"/>
      <c r="AG541" s="205"/>
      <c r="AH541" s="205"/>
      <c r="AI541" s="205"/>
      <c r="AJ541" s="205"/>
      <c r="AK541" s="205"/>
      <c r="AL541" s="205"/>
      <c r="AM541" s="205"/>
      <c r="AN541" s="205"/>
      <c r="AO541" s="205"/>
      <c r="AP541" s="205"/>
      <c r="AQ541" s="205"/>
      <c r="AR541" s="205"/>
      <c r="AS541" s="205"/>
      <c r="AT541" s="205"/>
      <c r="AU541" s="205"/>
      <c r="AV541" s="205"/>
      <c r="AW541" s="205"/>
      <c r="AX541" s="205"/>
      <c r="AY541" s="205"/>
      <c r="AZ541" s="205"/>
      <c r="BA541" s="205"/>
      <c r="BB541" s="205"/>
      <c r="BC541" s="205"/>
      <c r="BD541" s="205"/>
      <c r="BE541" s="205"/>
      <c r="BF541" s="205"/>
      <c r="BG541" s="205"/>
      <c r="BH541" s="205"/>
      <c r="BI541" s="205"/>
      <c r="BJ541" s="205"/>
      <c r="BK541" s="205"/>
      <c r="BL541" s="205"/>
      <c r="BM541" s="56"/>
    </row>
    <row r="542" spans="1:65">
      <c r="A542" s="29"/>
      <c r="B542" s="20" t="s">
        <v>256</v>
      </c>
      <c r="C542" s="12"/>
      <c r="D542" s="210">
        <v>4.5383333333333338E-2</v>
      </c>
      <c r="E542" s="210">
        <v>4.3413480000000004E-2</v>
      </c>
      <c r="F542" s="210">
        <v>4.5802494454230312E-2</v>
      </c>
      <c r="G542" s="210" t="s">
        <v>651</v>
      </c>
      <c r="H542" s="210">
        <v>4.3133333333333329E-2</v>
      </c>
      <c r="I542" s="210">
        <v>3.9700000000000006E-2</v>
      </c>
      <c r="J542" s="210">
        <v>4.5166666666666661E-2</v>
      </c>
      <c r="K542" s="210">
        <v>4.4300000000000006E-2</v>
      </c>
      <c r="L542" s="210">
        <v>4.4350000000000007E-2</v>
      </c>
      <c r="M542" s="210">
        <v>4.3500000000000004E-2</v>
      </c>
      <c r="N542" s="210">
        <v>3.9390592120000005E-2</v>
      </c>
      <c r="O542" s="210">
        <v>4.5233333333333327E-2</v>
      </c>
      <c r="P542" s="210">
        <v>4.4497850468898849E-2</v>
      </c>
      <c r="Q542" s="210">
        <v>4.4650000000000002E-2</v>
      </c>
      <c r="R542" s="210">
        <v>4.4900000000000002E-2</v>
      </c>
      <c r="S542" s="210">
        <v>4.5516666666666671E-2</v>
      </c>
      <c r="T542" s="210">
        <v>4.3133333333333336E-2</v>
      </c>
      <c r="U542" s="210">
        <v>4.2566666666666662E-2</v>
      </c>
      <c r="V542" s="204"/>
      <c r="W542" s="205"/>
      <c r="X542" s="205"/>
      <c r="Y542" s="205"/>
      <c r="Z542" s="205"/>
      <c r="AA542" s="205"/>
      <c r="AB542" s="205"/>
      <c r="AC542" s="205"/>
      <c r="AD542" s="205"/>
      <c r="AE542" s="205"/>
      <c r="AF542" s="205"/>
      <c r="AG542" s="205"/>
      <c r="AH542" s="205"/>
      <c r="AI542" s="205"/>
      <c r="AJ542" s="205"/>
      <c r="AK542" s="205"/>
      <c r="AL542" s="205"/>
      <c r="AM542" s="205"/>
      <c r="AN542" s="205"/>
      <c r="AO542" s="205"/>
      <c r="AP542" s="205"/>
      <c r="AQ542" s="205"/>
      <c r="AR542" s="205"/>
      <c r="AS542" s="205"/>
      <c r="AT542" s="205"/>
      <c r="AU542" s="205"/>
      <c r="AV542" s="205"/>
      <c r="AW542" s="205"/>
      <c r="AX542" s="205"/>
      <c r="AY542" s="205"/>
      <c r="AZ542" s="205"/>
      <c r="BA542" s="205"/>
      <c r="BB542" s="205"/>
      <c r="BC542" s="205"/>
      <c r="BD542" s="205"/>
      <c r="BE542" s="205"/>
      <c r="BF542" s="205"/>
      <c r="BG542" s="205"/>
      <c r="BH542" s="205"/>
      <c r="BI542" s="205"/>
      <c r="BJ542" s="205"/>
      <c r="BK542" s="205"/>
      <c r="BL542" s="205"/>
      <c r="BM542" s="56"/>
    </row>
    <row r="543" spans="1:65">
      <c r="A543" s="29"/>
      <c r="B543" s="3" t="s">
        <v>257</v>
      </c>
      <c r="C543" s="28"/>
      <c r="D543" s="23">
        <v>4.5249999999999999E-2</v>
      </c>
      <c r="E543" s="23">
        <v>4.3334460000000005E-2</v>
      </c>
      <c r="F543" s="23">
        <v>4.5616318306904921E-2</v>
      </c>
      <c r="G543" s="23" t="s">
        <v>651</v>
      </c>
      <c r="H543" s="23">
        <v>4.2999999999999997E-2</v>
      </c>
      <c r="I543" s="23">
        <v>3.9400000000000004E-2</v>
      </c>
      <c r="J543" s="23">
        <v>4.5199999999999997E-2</v>
      </c>
      <c r="K543" s="23">
        <v>4.4299999999999999E-2</v>
      </c>
      <c r="L543" s="23">
        <v>4.4400000000000002E-2</v>
      </c>
      <c r="M543" s="23">
        <v>4.3700000000000003E-2</v>
      </c>
      <c r="N543" s="23">
        <v>3.9425443290000008E-2</v>
      </c>
      <c r="O543" s="23">
        <v>4.5249999999999999E-2</v>
      </c>
      <c r="P543" s="23">
        <v>4.453489913209957E-2</v>
      </c>
      <c r="Q543" s="23">
        <v>4.4300000000000006E-2</v>
      </c>
      <c r="R543" s="23">
        <v>4.4850000000000001E-2</v>
      </c>
      <c r="S543" s="23">
        <v>4.5749999999999999E-2</v>
      </c>
      <c r="T543" s="23">
        <v>4.3049999999999998E-2</v>
      </c>
      <c r="U543" s="23">
        <v>4.2599999999999999E-2</v>
      </c>
      <c r="V543" s="204"/>
      <c r="W543" s="205"/>
      <c r="X543" s="205"/>
      <c r="Y543" s="205"/>
      <c r="Z543" s="205"/>
      <c r="AA543" s="205"/>
      <c r="AB543" s="205"/>
      <c r="AC543" s="205"/>
      <c r="AD543" s="205"/>
      <c r="AE543" s="205"/>
      <c r="AF543" s="205"/>
      <c r="AG543" s="205"/>
      <c r="AH543" s="205"/>
      <c r="AI543" s="205"/>
      <c r="AJ543" s="205"/>
      <c r="AK543" s="205"/>
      <c r="AL543" s="205"/>
      <c r="AM543" s="205"/>
      <c r="AN543" s="205"/>
      <c r="AO543" s="205"/>
      <c r="AP543" s="205"/>
      <c r="AQ543" s="205"/>
      <c r="AR543" s="205"/>
      <c r="AS543" s="205"/>
      <c r="AT543" s="205"/>
      <c r="AU543" s="205"/>
      <c r="AV543" s="205"/>
      <c r="AW543" s="205"/>
      <c r="AX543" s="205"/>
      <c r="AY543" s="205"/>
      <c r="AZ543" s="205"/>
      <c r="BA543" s="205"/>
      <c r="BB543" s="205"/>
      <c r="BC543" s="205"/>
      <c r="BD543" s="205"/>
      <c r="BE543" s="205"/>
      <c r="BF543" s="205"/>
      <c r="BG543" s="205"/>
      <c r="BH543" s="205"/>
      <c r="BI543" s="205"/>
      <c r="BJ543" s="205"/>
      <c r="BK543" s="205"/>
      <c r="BL543" s="205"/>
      <c r="BM543" s="56"/>
    </row>
    <row r="544" spans="1:65">
      <c r="A544" s="29"/>
      <c r="B544" s="3" t="s">
        <v>258</v>
      </c>
      <c r="C544" s="28"/>
      <c r="D544" s="23">
        <v>3.868677637987772E-4</v>
      </c>
      <c r="E544" s="23">
        <v>2.6088442682536386E-4</v>
      </c>
      <c r="F544" s="23">
        <v>4.3992002665236099E-4</v>
      </c>
      <c r="G544" s="23" t="s">
        <v>651</v>
      </c>
      <c r="H544" s="23">
        <v>4.4572039067858213E-4</v>
      </c>
      <c r="I544" s="23">
        <v>8.099382692526606E-4</v>
      </c>
      <c r="J544" s="23">
        <v>1.5055453054181497E-4</v>
      </c>
      <c r="K544" s="23">
        <v>1.8973665961010308E-4</v>
      </c>
      <c r="L544" s="23">
        <v>5.8223706512038444E-4</v>
      </c>
      <c r="M544" s="23">
        <v>5.656854249492415E-4</v>
      </c>
      <c r="N544" s="23">
        <v>6.3630966934636766E-4</v>
      </c>
      <c r="O544" s="23">
        <v>7.2018516137633941E-4</v>
      </c>
      <c r="P544" s="23">
        <v>2.8625831116060895E-4</v>
      </c>
      <c r="Q544" s="23">
        <v>7.8676553051083527E-4</v>
      </c>
      <c r="R544" s="23">
        <v>5.215361924162114E-4</v>
      </c>
      <c r="S544" s="23">
        <v>5.3447793842839294E-4</v>
      </c>
      <c r="T544" s="23">
        <v>4.8027769744874495E-4</v>
      </c>
      <c r="U544" s="23">
        <v>7.0332543439482261E-4</v>
      </c>
      <c r="V544" s="204"/>
      <c r="W544" s="205"/>
      <c r="X544" s="205"/>
      <c r="Y544" s="205"/>
      <c r="Z544" s="205"/>
      <c r="AA544" s="205"/>
      <c r="AB544" s="205"/>
      <c r="AC544" s="205"/>
      <c r="AD544" s="205"/>
      <c r="AE544" s="205"/>
      <c r="AF544" s="205"/>
      <c r="AG544" s="205"/>
      <c r="AH544" s="205"/>
      <c r="AI544" s="205"/>
      <c r="AJ544" s="205"/>
      <c r="AK544" s="205"/>
      <c r="AL544" s="205"/>
      <c r="AM544" s="205"/>
      <c r="AN544" s="205"/>
      <c r="AO544" s="205"/>
      <c r="AP544" s="205"/>
      <c r="AQ544" s="205"/>
      <c r="AR544" s="205"/>
      <c r="AS544" s="205"/>
      <c r="AT544" s="205"/>
      <c r="AU544" s="205"/>
      <c r="AV544" s="205"/>
      <c r="AW544" s="205"/>
      <c r="AX544" s="205"/>
      <c r="AY544" s="205"/>
      <c r="AZ544" s="205"/>
      <c r="BA544" s="205"/>
      <c r="BB544" s="205"/>
      <c r="BC544" s="205"/>
      <c r="BD544" s="205"/>
      <c r="BE544" s="205"/>
      <c r="BF544" s="205"/>
      <c r="BG544" s="205"/>
      <c r="BH544" s="205"/>
      <c r="BI544" s="205"/>
      <c r="BJ544" s="205"/>
      <c r="BK544" s="205"/>
      <c r="BL544" s="205"/>
      <c r="BM544" s="56"/>
    </row>
    <row r="545" spans="1:65">
      <c r="A545" s="29"/>
      <c r="B545" s="3" t="s">
        <v>86</v>
      </c>
      <c r="C545" s="28"/>
      <c r="D545" s="13">
        <v>8.5244457686105869E-3</v>
      </c>
      <c r="E545" s="13">
        <v>6.0092954267974797E-3</v>
      </c>
      <c r="F545" s="13">
        <v>9.6047176446244845E-3</v>
      </c>
      <c r="G545" s="13" t="s">
        <v>651</v>
      </c>
      <c r="H545" s="13">
        <v>1.0333548470137144E-2</v>
      </c>
      <c r="I545" s="13">
        <v>2.0401467739361724E-2</v>
      </c>
      <c r="J545" s="13">
        <v>3.3333106393021771E-3</v>
      </c>
      <c r="K545" s="13">
        <v>4.2829945735914912E-3</v>
      </c>
      <c r="L545" s="13">
        <v>1.3128231457054889E-2</v>
      </c>
      <c r="M545" s="13">
        <v>1.3004262642511298E-2</v>
      </c>
      <c r="N545" s="13">
        <v>1.6153848802473079E-2</v>
      </c>
      <c r="O545" s="13">
        <v>1.5921558468157838E-2</v>
      </c>
      <c r="P545" s="13">
        <v>6.433081781347735E-3</v>
      </c>
      <c r="Q545" s="13">
        <v>1.762072856687201E-2</v>
      </c>
      <c r="R545" s="13">
        <v>1.1615505399024752E-2</v>
      </c>
      <c r="S545" s="13">
        <v>1.1742466607727415E-2</v>
      </c>
      <c r="T545" s="13">
        <v>1.1134722506539681E-2</v>
      </c>
      <c r="U545" s="13">
        <v>1.6522915451718623E-2</v>
      </c>
      <c r="V545" s="15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55"/>
    </row>
    <row r="546" spans="1:65">
      <c r="A546" s="29"/>
      <c r="B546" s="3" t="s">
        <v>259</v>
      </c>
      <c r="C546" s="28"/>
      <c r="D546" s="13">
        <v>2.3288500621537089E-2</v>
      </c>
      <c r="E546" s="13">
        <v>-2.1127105634305865E-2</v>
      </c>
      <c r="F546" s="13">
        <v>3.273960796464781E-2</v>
      </c>
      <c r="G546" s="13" t="s">
        <v>651</v>
      </c>
      <c r="H546" s="13">
        <v>-2.7443760701969411E-2</v>
      </c>
      <c r="I546" s="13">
        <v>-0.10485743353635646</v>
      </c>
      <c r="J546" s="13">
        <v>1.8403171753347269E-2</v>
      </c>
      <c r="K546" s="13">
        <v>-1.138143719410345E-3</v>
      </c>
      <c r="L546" s="13">
        <v>-1.0760134443565939E-5</v>
      </c>
      <c r="M546" s="13">
        <v>-1.9176281078879365E-2</v>
      </c>
      <c r="N546" s="13">
        <v>-0.11183386083578406</v>
      </c>
      <c r="O546" s="13">
        <v>1.9906349866636308E-2</v>
      </c>
      <c r="P546" s="13">
        <v>3.3229236988803201E-3</v>
      </c>
      <c r="Q546" s="13">
        <v>6.7535413753572193E-3</v>
      </c>
      <c r="R546" s="13">
        <v>1.2390459300191115E-2</v>
      </c>
      <c r="S546" s="13">
        <v>2.6294856848115167E-2</v>
      </c>
      <c r="T546" s="13">
        <v>-2.74437607019693E-2</v>
      </c>
      <c r="U546" s="13">
        <v>-4.0220774664926573E-2</v>
      </c>
      <c r="V546" s="15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55"/>
    </row>
    <row r="547" spans="1:65">
      <c r="A547" s="29"/>
      <c r="B547" s="45" t="s">
        <v>260</v>
      </c>
      <c r="C547" s="46"/>
      <c r="D547" s="44">
        <v>0.66</v>
      </c>
      <c r="E547" s="44">
        <v>0.69</v>
      </c>
      <c r="F547" s="44">
        <v>0.94</v>
      </c>
      <c r="G547" s="44">
        <v>3.82</v>
      </c>
      <c r="H547" s="44">
        <v>0.88</v>
      </c>
      <c r="I547" s="44">
        <v>3.23</v>
      </c>
      <c r="J547" s="44">
        <v>0.51</v>
      </c>
      <c r="K547" s="44">
        <v>0.08</v>
      </c>
      <c r="L547" s="44">
        <v>0.05</v>
      </c>
      <c r="M547" s="44">
        <v>0.63</v>
      </c>
      <c r="N547" s="44">
        <v>3.45</v>
      </c>
      <c r="O547" s="44">
        <v>0.55000000000000004</v>
      </c>
      <c r="P547" s="44">
        <v>0.05</v>
      </c>
      <c r="Q547" s="44">
        <v>0.15</v>
      </c>
      <c r="R547" s="44">
        <v>0.33</v>
      </c>
      <c r="S547" s="44">
        <v>0.75</v>
      </c>
      <c r="T547" s="44">
        <v>0.88</v>
      </c>
      <c r="U547" s="44">
        <v>1.27</v>
      </c>
      <c r="V547" s="15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55"/>
    </row>
    <row r="548" spans="1:65">
      <c r="B548" s="3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BM548" s="55"/>
    </row>
    <row r="549" spans="1:65" ht="15">
      <c r="B549" s="8" t="s">
        <v>491</v>
      </c>
      <c r="BM549" s="27" t="s">
        <v>66</v>
      </c>
    </row>
    <row r="550" spans="1:65" ht="15">
      <c r="A550" s="24" t="s">
        <v>26</v>
      </c>
      <c r="B550" s="18" t="s">
        <v>110</v>
      </c>
      <c r="C550" s="15" t="s">
        <v>111</v>
      </c>
      <c r="D550" s="16" t="s">
        <v>227</v>
      </c>
      <c r="E550" s="17" t="s">
        <v>227</v>
      </c>
      <c r="F550" s="17" t="s">
        <v>227</v>
      </c>
      <c r="G550" s="17" t="s">
        <v>227</v>
      </c>
      <c r="H550" s="17" t="s">
        <v>227</v>
      </c>
      <c r="I550" s="17" t="s">
        <v>227</v>
      </c>
      <c r="J550" s="17" t="s">
        <v>227</v>
      </c>
      <c r="K550" s="17" t="s">
        <v>227</v>
      </c>
      <c r="L550" s="17" t="s">
        <v>227</v>
      </c>
      <c r="M550" s="17" t="s">
        <v>227</v>
      </c>
      <c r="N550" s="17" t="s">
        <v>227</v>
      </c>
      <c r="O550" s="17" t="s">
        <v>227</v>
      </c>
      <c r="P550" s="17" t="s">
        <v>227</v>
      </c>
      <c r="Q550" s="17" t="s">
        <v>227</v>
      </c>
      <c r="R550" s="17" t="s">
        <v>227</v>
      </c>
      <c r="S550" s="17" t="s">
        <v>227</v>
      </c>
      <c r="T550" s="17" t="s">
        <v>227</v>
      </c>
      <c r="U550" s="15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27">
        <v>1</v>
      </c>
    </row>
    <row r="551" spans="1:65">
      <c r="A551" s="29"/>
      <c r="B551" s="19" t="s">
        <v>228</v>
      </c>
      <c r="C551" s="9" t="s">
        <v>228</v>
      </c>
      <c r="D551" s="151" t="s">
        <v>230</v>
      </c>
      <c r="E551" s="152" t="s">
        <v>232</v>
      </c>
      <c r="F551" s="152" t="s">
        <v>235</v>
      </c>
      <c r="G551" s="152" t="s">
        <v>236</v>
      </c>
      <c r="H551" s="152" t="s">
        <v>238</v>
      </c>
      <c r="I551" s="152" t="s">
        <v>239</v>
      </c>
      <c r="J551" s="152" t="s">
        <v>240</v>
      </c>
      <c r="K551" s="152" t="s">
        <v>241</v>
      </c>
      <c r="L551" s="152" t="s">
        <v>242</v>
      </c>
      <c r="M551" s="152" t="s">
        <v>243</v>
      </c>
      <c r="N551" s="152" t="s">
        <v>244</v>
      </c>
      <c r="O551" s="152" t="s">
        <v>245</v>
      </c>
      <c r="P551" s="152" t="s">
        <v>246</v>
      </c>
      <c r="Q551" s="152" t="s">
        <v>247</v>
      </c>
      <c r="R551" s="152" t="s">
        <v>248</v>
      </c>
      <c r="S551" s="152" t="s">
        <v>249</v>
      </c>
      <c r="T551" s="152" t="s">
        <v>250</v>
      </c>
      <c r="U551" s="15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27" t="s">
        <v>3</v>
      </c>
    </row>
    <row r="552" spans="1:65">
      <c r="A552" s="29"/>
      <c r="B552" s="19"/>
      <c r="C552" s="9"/>
      <c r="D552" s="10" t="s">
        <v>288</v>
      </c>
      <c r="E552" s="11" t="s">
        <v>288</v>
      </c>
      <c r="F552" s="11" t="s">
        <v>114</v>
      </c>
      <c r="G552" s="11" t="s">
        <v>288</v>
      </c>
      <c r="H552" s="11" t="s">
        <v>289</v>
      </c>
      <c r="I552" s="11" t="s">
        <v>288</v>
      </c>
      <c r="J552" s="11" t="s">
        <v>114</v>
      </c>
      <c r="K552" s="11" t="s">
        <v>289</v>
      </c>
      <c r="L552" s="11" t="s">
        <v>288</v>
      </c>
      <c r="M552" s="11" t="s">
        <v>289</v>
      </c>
      <c r="N552" s="11" t="s">
        <v>289</v>
      </c>
      <c r="O552" s="11" t="s">
        <v>114</v>
      </c>
      <c r="P552" s="11" t="s">
        <v>289</v>
      </c>
      <c r="Q552" s="11" t="s">
        <v>289</v>
      </c>
      <c r="R552" s="11" t="s">
        <v>289</v>
      </c>
      <c r="S552" s="11" t="s">
        <v>289</v>
      </c>
      <c r="T552" s="11" t="s">
        <v>288</v>
      </c>
      <c r="U552" s="15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27">
        <v>2</v>
      </c>
    </row>
    <row r="553" spans="1:65">
      <c r="A553" s="29"/>
      <c r="B553" s="19"/>
      <c r="C553" s="9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15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27">
        <v>3</v>
      </c>
    </row>
    <row r="554" spans="1:65">
      <c r="A554" s="29"/>
      <c r="B554" s="18">
        <v>1</v>
      </c>
      <c r="C554" s="14">
        <v>1</v>
      </c>
      <c r="D554" s="21">
        <v>2.2000000000000002</v>
      </c>
      <c r="E554" s="21">
        <v>2.35719316787615</v>
      </c>
      <c r="F554" s="147">
        <v>3.8480000000000003</v>
      </c>
      <c r="G554" s="21">
        <v>2.4</v>
      </c>
      <c r="H554" s="147" t="s">
        <v>102</v>
      </c>
      <c r="I554" s="21">
        <v>2.61</v>
      </c>
      <c r="J554" s="21">
        <v>2.2846666666666664</v>
      </c>
      <c r="K554" s="21">
        <v>2.2999999999999998</v>
      </c>
      <c r="L554" s="21">
        <v>2.2000000000000002</v>
      </c>
      <c r="M554" s="21">
        <v>2.4009</v>
      </c>
      <c r="N554" s="21">
        <v>1.92</v>
      </c>
      <c r="O554" s="21">
        <v>1.9760735106510399</v>
      </c>
      <c r="P554" s="21">
        <v>1.9800000000000002</v>
      </c>
      <c r="Q554" s="21">
        <v>2.13</v>
      </c>
      <c r="R554" s="21">
        <v>2.36</v>
      </c>
      <c r="S554" s="21">
        <v>2.31</v>
      </c>
      <c r="T554" s="21">
        <v>2.59</v>
      </c>
      <c r="U554" s="15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27">
        <v>1</v>
      </c>
    </row>
    <row r="555" spans="1:65">
      <c r="A555" s="29"/>
      <c r="B555" s="19">
        <v>1</v>
      </c>
      <c r="C555" s="9">
        <v>2</v>
      </c>
      <c r="D555" s="11">
        <v>2.2999999999999998</v>
      </c>
      <c r="E555" s="11">
        <v>2.2962087769989101</v>
      </c>
      <c r="F555" s="148">
        <v>3.8149000000000006</v>
      </c>
      <c r="G555" s="11">
        <v>2.2000000000000002</v>
      </c>
      <c r="H555" s="148" t="s">
        <v>102</v>
      </c>
      <c r="I555" s="11">
        <v>2.62</v>
      </c>
      <c r="J555" s="149">
        <v>2.4996666666666667</v>
      </c>
      <c r="K555" s="11">
        <v>2.2400000000000002</v>
      </c>
      <c r="L555" s="11">
        <v>2.2000000000000002</v>
      </c>
      <c r="M555" s="11">
        <v>2.5400999999999998</v>
      </c>
      <c r="N555" s="11">
        <v>1.92</v>
      </c>
      <c r="O555" s="11">
        <v>1.9965879479101443</v>
      </c>
      <c r="P555" s="11">
        <v>2.04</v>
      </c>
      <c r="Q555" s="11">
        <v>2.09</v>
      </c>
      <c r="R555" s="11">
        <v>2.2999999999999998</v>
      </c>
      <c r="S555" s="11">
        <v>2.21</v>
      </c>
      <c r="T555" s="11">
        <v>2.58</v>
      </c>
      <c r="U555" s="15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27">
        <v>26</v>
      </c>
    </row>
    <row r="556" spans="1:65">
      <c r="A556" s="29"/>
      <c r="B556" s="19">
        <v>1</v>
      </c>
      <c r="C556" s="9">
        <v>3</v>
      </c>
      <c r="D556" s="11">
        <v>2.2999999999999998</v>
      </c>
      <c r="E556" s="11">
        <v>2.1707904608678854</v>
      </c>
      <c r="F556" s="148">
        <v>3.8650999999999995</v>
      </c>
      <c r="G556" s="11">
        <v>2.2999999999999998</v>
      </c>
      <c r="H556" s="148" t="s">
        <v>102</v>
      </c>
      <c r="I556" s="11">
        <v>2.56</v>
      </c>
      <c r="J556" s="11">
        <v>2.2613333333333334</v>
      </c>
      <c r="K556" s="11">
        <v>2.37</v>
      </c>
      <c r="L556" s="11">
        <v>2.2000000000000002</v>
      </c>
      <c r="M556" s="11">
        <v>2.3668</v>
      </c>
      <c r="N556" s="11">
        <v>2.06</v>
      </c>
      <c r="O556" s="11">
        <v>2.074235695336788</v>
      </c>
      <c r="P556" s="11">
        <v>2.04</v>
      </c>
      <c r="Q556" s="11">
        <v>2.12</v>
      </c>
      <c r="R556" s="11">
        <v>2.36</v>
      </c>
      <c r="S556" s="11">
        <v>2.34</v>
      </c>
      <c r="T556" s="11">
        <v>2.59</v>
      </c>
      <c r="U556" s="15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27">
        <v>16</v>
      </c>
    </row>
    <row r="557" spans="1:65">
      <c r="A557" s="29"/>
      <c r="B557" s="19">
        <v>1</v>
      </c>
      <c r="C557" s="9">
        <v>4</v>
      </c>
      <c r="D557" s="11">
        <v>2.2999999999999998</v>
      </c>
      <c r="E557" s="11">
        <v>2.3737786565923451</v>
      </c>
      <c r="F557" s="148">
        <v>3.9095999999999997</v>
      </c>
      <c r="G557" s="11">
        <v>2.2000000000000002</v>
      </c>
      <c r="H557" s="148" t="s">
        <v>102</v>
      </c>
      <c r="I557" s="11">
        <v>2.5499999999999998</v>
      </c>
      <c r="J557" s="11">
        <v>2.3708333333333331</v>
      </c>
      <c r="K557" s="11">
        <v>2.25</v>
      </c>
      <c r="L557" s="11">
        <v>2.2999999999999998</v>
      </c>
      <c r="M557" s="11">
        <v>2.4986000000000002</v>
      </c>
      <c r="N557" s="11">
        <v>2.2200000000000002</v>
      </c>
      <c r="O557" s="11">
        <v>2.0928569303684439</v>
      </c>
      <c r="P557" s="11">
        <v>2.14</v>
      </c>
      <c r="Q557" s="11">
        <v>2.08</v>
      </c>
      <c r="R557" s="11">
        <v>2.2999999999999998</v>
      </c>
      <c r="S557" s="11">
        <v>2.23</v>
      </c>
      <c r="T557" s="149">
        <v>2.68</v>
      </c>
      <c r="U557" s="15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27">
        <v>2.271829438552285</v>
      </c>
    </row>
    <row r="558" spans="1:65">
      <c r="A558" s="29"/>
      <c r="B558" s="19">
        <v>1</v>
      </c>
      <c r="C558" s="9">
        <v>5</v>
      </c>
      <c r="D558" s="11">
        <v>2.2999999999999998</v>
      </c>
      <c r="E558" s="11">
        <v>2.4448812467301604</v>
      </c>
      <c r="F558" s="148">
        <v>3.7601</v>
      </c>
      <c r="G558" s="11">
        <v>2.2000000000000002</v>
      </c>
      <c r="H558" s="148" t="s">
        <v>102</v>
      </c>
      <c r="I558" s="11">
        <v>2.57</v>
      </c>
      <c r="J558" s="11">
        <v>2.266</v>
      </c>
      <c r="K558" s="11">
        <v>2.29</v>
      </c>
      <c r="L558" s="11">
        <v>2.1</v>
      </c>
      <c r="M558" s="11">
        <v>2.399</v>
      </c>
      <c r="N558" s="11">
        <v>2.02</v>
      </c>
      <c r="O558" s="11">
        <v>2.058792685935154</v>
      </c>
      <c r="P558" s="11">
        <v>2.08</v>
      </c>
      <c r="Q558" s="11">
        <v>2.13</v>
      </c>
      <c r="R558" s="11">
        <v>2.2799999999999998</v>
      </c>
      <c r="S558" s="11">
        <v>2.2200000000000002</v>
      </c>
      <c r="T558" s="11">
        <v>2.63</v>
      </c>
      <c r="U558" s="15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27">
        <v>43</v>
      </c>
    </row>
    <row r="559" spans="1:65">
      <c r="A559" s="29"/>
      <c r="B559" s="19">
        <v>1</v>
      </c>
      <c r="C559" s="9">
        <v>6</v>
      </c>
      <c r="D559" s="11">
        <v>2.2999999999999998</v>
      </c>
      <c r="E559" s="11">
        <v>2.4229550864479652</v>
      </c>
      <c r="F559" s="148">
        <v>3.7265999999999999</v>
      </c>
      <c r="G559" s="11">
        <v>2.2999999999999998</v>
      </c>
      <c r="H559" s="148" t="s">
        <v>102</v>
      </c>
      <c r="I559" s="11">
        <v>2.59</v>
      </c>
      <c r="J559" s="11">
        <v>2.2251666666666665</v>
      </c>
      <c r="K559" s="11">
        <v>2.2400000000000002</v>
      </c>
      <c r="L559" s="11">
        <v>2.2000000000000002</v>
      </c>
      <c r="M559" s="11">
        <v>2.3431000000000002</v>
      </c>
      <c r="N559" s="11">
        <v>2.2999999999999998</v>
      </c>
      <c r="O559" s="11">
        <v>2.0081953039906439</v>
      </c>
      <c r="P559" s="11">
        <v>2</v>
      </c>
      <c r="Q559" s="11">
        <v>2.06</v>
      </c>
      <c r="R559" s="11">
        <v>2.2999999999999998</v>
      </c>
      <c r="S559" s="11">
        <v>2.16</v>
      </c>
      <c r="T559" s="11">
        <v>2.58</v>
      </c>
      <c r="U559" s="15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55"/>
    </row>
    <row r="560" spans="1:65">
      <c r="A560" s="29"/>
      <c r="B560" s="20" t="s">
        <v>256</v>
      </c>
      <c r="C560" s="12"/>
      <c r="D560" s="22">
        <v>2.2833333333333332</v>
      </c>
      <c r="E560" s="22">
        <v>2.3443012325855697</v>
      </c>
      <c r="F560" s="22">
        <v>3.8207166666666672</v>
      </c>
      <c r="G560" s="22">
        <v>2.2666666666666671</v>
      </c>
      <c r="H560" s="22" t="s">
        <v>651</v>
      </c>
      <c r="I560" s="22">
        <v>2.5833333333333335</v>
      </c>
      <c r="J560" s="22">
        <v>2.3179444444444441</v>
      </c>
      <c r="K560" s="22">
        <v>2.2816666666666667</v>
      </c>
      <c r="L560" s="22">
        <v>2.1999999999999997</v>
      </c>
      <c r="M560" s="22">
        <v>2.42475</v>
      </c>
      <c r="N560" s="22">
        <v>2.0733333333333337</v>
      </c>
      <c r="O560" s="22">
        <v>2.0344570123653689</v>
      </c>
      <c r="P560" s="22">
        <v>2.0466666666666669</v>
      </c>
      <c r="Q560" s="22">
        <v>2.101666666666667</v>
      </c>
      <c r="R560" s="22">
        <v>2.3166666666666664</v>
      </c>
      <c r="S560" s="22">
        <v>2.2450000000000001</v>
      </c>
      <c r="T560" s="22">
        <v>2.6083333333333334</v>
      </c>
      <c r="U560" s="15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55"/>
    </row>
    <row r="561" spans="1:65">
      <c r="A561" s="29"/>
      <c r="B561" s="3" t="s">
        <v>257</v>
      </c>
      <c r="C561" s="28"/>
      <c r="D561" s="11">
        <v>2.2999999999999998</v>
      </c>
      <c r="E561" s="11">
        <v>2.3654859122342478</v>
      </c>
      <c r="F561" s="11">
        <v>3.8314500000000002</v>
      </c>
      <c r="G561" s="11">
        <v>2.25</v>
      </c>
      <c r="H561" s="11" t="s">
        <v>651</v>
      </c>
      <c r="I561" s="11">
        <v>2.58</v>
      </c>
      <c r="J561" s="11">
        <v>2.2753333333333332</v>
      </c>
      <c r="K561" s="11">
        <v>2.27</v>
      </c>
      <c r="L561" s="11">
        <v>2.2000000000000002</v>
      </c>
      <c r="M561" s="11">
        <v>2.39995</v>
      </c>
      <c r="N561" s="11">
        <v>2.04</v>
      </c>
      <c r="O561" s="11">
        <v>2.0334939949628987</v>
      </c>
      <c r="P561" s="11">
        <v>2.04</v>
      </c>
      <c r="Q561" s="11">
        <v>2.105</v>
      </c>
      <c r="R561" s="11">
        <v>2.2999999999999998</v>
      </c>
      <c r="S561" s="11">
        <v>2.2250000000000001</v>
      </c>
      <c r="T561" s="11">
        <v>2.59</v>
      </c>
      <c r="U561" s="15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55"/>
    </row>
    <row r="562" spans="1:65">
      <c r="A562" s="29"/>
      <c r="B562" s="3" t="s">
        <v>258</v>
      </c>
      <c r="C562" s="28"/>
      <c r="D562" s="23">
        <v>4.0824829046386159E-2</v>
      </c>
      <c r="E562" s="23">
        <v>9.9756464132171443E-2</v>
      </c>
      <c r="F562" s="23">
        <v>6.8089159685420231E-2</v>
      </c>
      <c r="G562" s="23">
        <v>8.164965809277247E-2</v>
      </c>
      <c r="H562" s="23" t="s">
        <v>651</v>
      </c>
      <c r="I562" s="23">
        <v>2.8047578623950218E-2</v>
      </c>
      <c r="J562" s="23">
        <v>0.10142817199414608</v>
      </c>
      <c r="K562" s="23">
        <v>5.0365331992022665E-2</v>
      </c>
      <c r="L562" s="23">
        <v>6.3245553203367499E-2</v>
      </c>
      <c r="M562" s="23">
        <v>7.7480649197073648E-2</v>
      </c>
      <c r="N562" s="23">
        <v>0.15680136053831506</v>
      </c>
      <c r="O562" s="23">
        <v>4.7153993874754246E-2</v>
      </c>
      <c r="P562" s="23">
        <v>5.7503623074260858E-2</v>
      </c>
      <c r="Q562" s="23">
        <v>2.9268868558020213E-2</v>
      </c>
      <c r="R562" s="23">
        <v>3.4448028487370198E-2</v>
      </c>
      <c r="S562" s="23">
        <v>6.715653356152318E-2</v>
      </c>
      <c r="T562" s="23">
        <v>3.9707262140151023E-2</v>
      </c>
      <c r="U562" s="204"/>
      <c r="V562" s="205"/>
      <c r="W562" s="205"/>
      <c r="X562" s="205"/>
      <c r="Y562" s="205"/>
      <c r="Z562" s="205"/>
      <c r="AA562" s="205"/>
      <c r="AB562" s="205"/>
      <c r="AC562" s="205"/>
      <c r="AD562" s="205"/>
      <c r="AE562" s="205"/>
      <c r="AF562" s="205"/>
      <c r="AG562" s="205"/>
      <c r="AH562" s="205"/>
      <c r="AI562" s="205"/>
      <c r="AJ562" s="205"/>
      <c r="AK562" s="205"/>
      <c r="AL562" s="205"/>
      <c r="AM562" s="205"/>
      <c r="AN562" s="205"/>
      <c r="AO562" s="205"/>
      <c r="AP562" s="205"/>
      <c r="AQ562" s="205"/>
      <c r="AR562" s="205"/>
      <c r="AS562" s="205"/>
      <c r="AT562" s="205"/>
      <c r="AU562" s="205"/>
      <c r="AV562" s="205"/>
      <c r="AW562" s="205"/>
      <c r="AX562" s="205"/>
      <c r="AY562" s="205"/>
      <c r="AZ562" s="205"/>
      <c r="BA562" s="205"/>
      <c r="BB562" s="205"/>
      <c r="BC562" s="205"/>
      <c r="BD562" s="205"/>
      <c r="BE562" s="205"/>
      <c r="BF562" s="205"/>
      <c r="BG562" s="205"/>
      <c r="BH562" s="205"/>
      <c r="BI562" s="205"/>
      <c r="BJ562" s="205"/>
      <c r="BK562" s="205"/>
      <c r="BL562" s="205"/>
      <c r="BM562" s="56"/>
    </row>
    <row r="563" spans="1:65">
      <c r="A563" s="29"/>
      <c r="B563" s="3" t="s">
        <v>86</v>
      </c>
      <c r="C563" s="28"/>
      <c r="D563" s="13">
        <v>1.787948717359978E-2</v>
      </c>
      <c r="E563" s="13">
        <v>4.2552749939114412E-2</v>
      </c>
      <c r="F563" s="13">
        <v>1.7821043962630106E-2</v>
      </c>
      <c r="G563" s="13">
        <v>3.6021907982105493E-2</v>
      </c>
      <c r="H563" s="13" t="s">
        <v>651</v>
      </c>
      <c r="I563" s="13">
        <v>1.0857127209271051E-2</v>
      </c>
      <c r="J563" s="13">
        <v>4.3757809742698987E-2</v>
      </c>
      <c r="K563" s="13">
        <v>2.2073921983355442E-2</v>
      </c>
      <c r="L563" s="13">
        <v>2.8747978728803414E-2</v>
      </c>
      <c r="M563" s="13">
        <v>3.1954077408835407E-2</v>
      </c>
      <c r="N563" s="13">
        <v>7.5627665854492779E-2</v>
      </c>
      <c r="O563" s="13">
        <v>2.3177680131923988E-2</v>
      </c>
      <c r="P563" s="13">
        <v>2.8096232772440156E-2</v>
      </c>
      <c r="Q563" s="13">
        <v>1.3926503675505254E-2</v>
      </c>
      <c r="R563" s="13">
        <v>1.4869652584476346E-2</v>
      </c>
      <c r="S563" s="13">
        <v>2.9913823412705202E-2</v>
      </c>
      <c r="T563" s="13">
        <v>1.5223231491431701E-2</v>
      </c>
      <c r="U563" s="15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55"/>
    </row>
    <row r="564" spans="1:65">
      <c r="A564" s="29"/>
      <c r="B564" s="3" t="s">
        <v>259</v>
      </c>
      <c r="C564" s="28"/>
      <c r="D564" s="13">
        <v>5.0637141089160398E-3</v>
      </c>
      <c r="E564" s="13">
        <v>3.1900191450757509E-2</v>
      </c>
      <c r="F564" s="13">
        <v>0.68177971542679061</v>
      </c>
      <c r="G564" s="13">
        <v>-2.2725173809298171E-3</v>
      </c>
      <c r="H564" s="13" t="s">
        <v>651</v>
      </c>
      <c r="I564" s="13">
        <v>0.13711588092614613</v>
      </c>
      <c r="J564" s="13">
        <v>2.0298621502829794E-2</v>
      </c>
      <c r="K564" s="13">
        <v>4.3300909599315318E-3</v>
      </c>
      <c r="L564" s="13">
        <v>-3.1617443340314466E-2</v>
      </c>
      <c r="M564" s="13">
        <v>6.7311638300260324E-2</v>
      </c>
      <c r="N564" s="13">
        <v>-8.7372802663144622E-2</v>
      </c>
      <c r="O564" s="13">
        <v>-0.10448514406881748</v>
      </c>
      <c r="P564" s="13">
        <v>-9.9110773046898415E-2</v>
      </c>
      <c r="Q564" s="13">
        <v>-7.490120913040621E-2</v>
      </c>
      <c r="R564" s="13">
        <v>1.9736177088608198E-2</v>
      </c>
      <c r="S564" s="13">
        <v>-1.1809618317729864E-2</v>
      </c>
      <c r="T564" s="13">
        <v>0.1481202281609153</v>
      </c>
      <c r="U564" s="15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55"/>
    </row>
    <row r="565" spans="1:65">
      <c r="A565" s="29"/>
      <c r="B565" s="45" t="s">
        <v>260</v>
      </c>
      <c r="C565" s="46"/>
      <c r="D565" s="44">
        <v>0.01</v>
      </c>
      <c r="E565" s="44">
        <v>0.3</v>
      </c>
      <c r="F565" s="44">
        <v>7.25</v>
      </c>
      <c r="G565" s="44">
        <v>7.0000000000000007E-2</v>
      </c>
      <c r="H565" s="44">
        <v>8.4</v>
      </c>
      <c r="I565" s="44">
        <v>1.42</v>
      </c>
      <c r="J565" s="44">
        <v>0.17</v>
      </c>
      <c r="K565" s="44">
        <v>0</v>
      </c>
      <c r="L565" s="44">
        <v>0.38</v>
      </c>
      <c r="M565" s="44">
        <v>0.67</v>
      </c>
      <c r="N565" s="44">
        <v>0.98</v>
      </c>
      <c r="O565" s="44">
        <v>1.17</v>
      </c>
      <c r="P565" s="44">
        <v>1.1100000000000001</v>
      </c>
      <c r="Q565" s="44">
        <v>0.85</v>
      </c>
      <c r="R565" s="44">
        <v>0.16</v>
      </c>
      <c r="S565" s="44">
        <v>0.17</v>
      </c>
      <c r="T565" s="44">
        <v>1.54</v>
      </c>
      <c r="U565" s="15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55"/>
    </row>
    <row r="566" spans="1:65">
      <c r="B566" s="3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BM566" s="55"/>
    </row>
    <row r="567" spans="1:65" ht="15">
      <c r="B567" s="8" t="s">
        <v>492</v>
      </c>
      <c r="BM567" s="27" t="s">
        <v>66</v>
      </c>
    </row>
    <row r="568" spans="1:65" ht="15">
      <c r="A568" s="24" t="s">
        <v>57</v>
      </c>
      <c r="B568" s="18" t="s">
        <v>110</v>
      </c>
      <c r="C568" s="15" t="s">
        <v>111</v>
      </c>
      <c r="D568" s="16" t="s">
        <v>227</v>
      </c>
      <c r="E568" s="17" t="s">
        <v>227</v>
      </c>
      <c r="F568" s="17" t="s">
        <v>227</v>
      </c>
      <c r="G568" s="17" t="s">
        <v>227</v>
      </c>
      <c r="H568" s="17" t="s">
        <v>227</v>
      </c>
      <c r="I568" s="17" t="s">
        <v>227</v>
      </c>
      <c r="J568" s="17" t="s">
        <v>227</v>
      </c>
      <c r="K568" s="17" t="s">
        <v>227</v>
      </c>
      <c r="L568" s="17" t="s">
        <v>227</v>
      </c>
      <c r="M568" s="17" t="s">
        <v>227</v>
      </c>
      <c r="N568" s="17" t="s">
        <v>227</v>
      </c>
      <c r="O568" s="17" t="s">
        <v>227</v>
      </c>
      <c r="P568" s="17" t="s">
        <v>227</v>
      </c>
      <c r="Q568" s="17" t="s">
        <v>227</v>
      </c>
      <c r="R568" s="17" t="s">
        <v>227</v>
      </c>
      <c r="S568" s="17" t="s">
        <v>227</v>
      </c>
      <c r="T568" s="17" t="s">
        <v>227</v>
      </c>
      <c r="U568" s="17" t="s">
        <v>227</v>
      </c>
      <c r="V568" s="15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27">
        <v>1</v>
      </c>
    </row>
    <row r="569" spans="1:65">
      <c r="A569" s="29"/>
      <c r="B569" s="19" t="s">
        <v>228</v>
      </c>
      <c r="C569" s="9" t="s">
        <v>228</v>
      </c>
      <c r="D569" s="151" t="s">
        <v>230</v>
      </c>
      <c r="E569" s="152" t="s">
        <v>231</v>
      </c>
      <c r="F569" s="152" t="s">
        <v>232</v>
      </c>
      <c r="G569" s="152" t="s">
        <v>235</v>
      </c>
      <c r="H569" s="152" t="s">
        <v>236</v>
      </c>
      <c r="I569" s="152" t="s">
        <v>238</v>
      </c>
      <c r="J569" s="152" t="s">
        <v>239</v>
      </c>
      <c r="K569" s="152" t="s">
        <v>240</v>
      </c>
      <c r="L569" s="152" t="s">
        <v>241</v>
      </c>
      <c r="M569" s="152" t="s">
        <v>242</v>
      </c>
      <c r="N569" s="152" t="s">
        <v>243</v>
      </c>
      <c r="O569" s="152" t="s">
        <v>244</v>
      </c>
      <c r="P569" s="152" t="s">
        <v>245</v>
      </c>
      <c r="Q569" s="152" t="s">
        <v>246</v>
      </c>
      <c r="R569" s="152" t="s">
        <v>247</v>
      </c>
      <c r="S569" s="152" t="s">
        <v>248</v>
      </c>
      <c r="T569" s="152" t="s">
        <v>249</v>
      </c>
      <c r="U569" s="152" t="s">
        <v>250</v>
      </c>
      <c r="V569" s="15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27" t="s">
        <v>1</v>
      </c>
    </row>
    <row r="570" spans="1:65">
      <c r="A570" s="29"/>
      <c r="B570" s="19"/>
      <c r="C570" s="9"/>
      <c r="D570" s="10" t="s">
        <v>114</v>
      </c>
      <c r="E570" s="11" t="s">
        <v>114</v>
      </c>
      <c r="F570" s="11" t="s">
        <v>288</v>
      </c>
      <c r="G570" s="11" t="s">
        <v>114</v>
      </c>
      <c r="H570" s="11" t="s">
        <v>114</v>
      </c>
      <c r="I570" s="11" t="s">
        <v>289</v>
      </c>
      <c r="J570" s="11" t="s">
        <v>288</v>
      </c>
      <c r="K570" s="11" t="s">
        <v>114</v>
      </c>
      <c r="L570" s="11" t="s">
        <v>289</v>
      </c>
      <c r="M570" s="11" t="s">
        <v>288</v>
      </c>
      <c r="N570" s="11" t="s">
        <v>289</v>
      </c>
      <c r="O570" s="11" t="s">
        <v>289</v>
      </c>
      <c r="P570" s="11" t="s">
        <v>114</v>
      </c>
      <c r="Q570" s="11" t="s">
        <v>289</v>
      </c>
      <c r="R570" s="11" t="s">
        <v>289</v>
      </c>
      <c r="S570" s="11" t="s">
        <v>289</v>
      </c>
      <c r="T570" s="11" t="s">
        <v>289</v>
      </c>
      <c r="U570" s="11" t="s">
        <v>114</v>
      </c>
      <c r="V570" s="15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27">
        <v>3</v>
      </c>
    </row>
    <row r="571" spans="1:65">
      <c r="A571" s="29"/>
      <c r="B571" s="19"/>
      <c r="C571" s="9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15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27">
        <v>3</v>
      </c>
    </row>
    <row r="572" spans="1:65">
      <c r="A572" s="29"/>
      <c r="B572" s="18">
        <v>1</v>
      </c>
      <c r="C572" s="14">
        <v>1</v>
      </c>
      <c r="D572" s="202">
        <v>0.90799999999999992</v>
      </c>
      <c r="E572" s="203">
        <v>0.82751759999999985</v>
      </c>
      <c r="F572" s="202">
        <v>0.99488699142104597</v>
      </c>
      <c r="G572" s="203">
        <v>2.4475875499999997</v>
      </c>
      <c r="H572" s="202">
        <v>0.90900000000000003</v>
      </c>
      <c r="I572" s="202">
        <v>0.86999999999999988</v>
      </c>
      <c r="J572" s="202">
        <v>0.93</v>
      </c>
      <c r="K572" s="202">
        <v>0.98</v>
      </c>
      <c r="L572" s="202">
        <v>0.93</v>
      </c>
      <c r="M572" s="202">
        <v>0.93799999999999994</v>
      </c>
      <c r="N572" s="202">
        <v>0.89370000000000005</v>
      </c>
      <c r="O572" s="202">
        <v>0.91999999999999993</v>
      </c>
      <c r="P572" s="202">
        <v>0.91979674891875929</v>
      </c>
      <c r="Q572" s="202">
        <v>0.93999999999999984</v>
      </c>
      <c r="R572" s="202">
        <v>0.93</v>
      </c>
      <c r="S572" s="202">
        <v>0.91999999999999993</v>
      </c>
      <c r="T572" s="202">
        <v>0.89</v>
      </c>
      <c r="U572" s="202">
        <v>0.94900000000000007</v>
      </c>
      <c r="V572" s="204"/>
      <c r="W572" s="205"/>
      <c r="X572" s="205"/>
      <c r="Y572" s="205"/>
      <c r="Z572" s="205"/>
      <c r="AA572" s="205"/>
      <c r="AB572" s="205"/>
      <c r="AC572" s="205"/>
      <c r="AD572" s="205"/>
      <c r="AE572" s="205"/>
      <c r="AF572" s="205"/>
      <c r="AG572" s="205"/>
      <c r="AH572" s="205"/>
      <c r="AI572" s="205"/>
      <c r="AJ572" s="205"/>
      <c r="AK572" s="205"/>
      <c r="AL572" s="205"/>
      <c r="AM572" s="205"/>
      <c r="AN572" s="205"/>
      <c r="AO572" s="205"/>
      <c r="AP572" s="205"/>
      <c r="AQ572" s="205"/>
      <c r="AR572" s="205"/>
      <c r="AS572" s="205"/>
      <c r="AT572" s="205"/>
      <c r="AU572" s="205"/>
      <c r="AV572" s="205"/>
      <c r="AW572" s="205"/>
      <c r="AX572" s="205"/>
      <c r="AY572" s="205"/>
      <c r="AZ572" s="205"/>
      <c r="BA572" s="205"/>
      <c r="BB572" s="205"/>
      <c r="BC572" s="205"/>
      <c r="BD572" s="205"/>
      <c r="BE572" s="205"/>
      <c r="BF572" s="205"/>
      <c r="BG572" s="205"/>
      <c r="BH572" s="205"/>
      <c r="BI572" s="205"/>
      <c r="BJ572" s="205"/>
      <c r="BK572" s="205"/>
      <c r="BL572" s="205"/>
      <c r="BM572" s="206">
        <v>1</v>
      </c>
    </row>
    <row r="573" spans="1:65">
      <c r="A573" s="29"/>
      <c r="B573" s="19">
        <v>1</v>
      </c>
      <c r="C573" s="9">
        <v>2</v>
      </c>
      <c r="D573" s="23">
        <v>0.9225000000000001</v>
      </c>
      <c r="E573" s="208">
        <v>0.8255304</v>
      </c>
      <c r="F573" s="23">
        <v>0.97127685256377261</v>
      </c>
      <c r="G573" s="208">
        <v>2.4286215200000001</v>
      </c>
      <c r="H573" s="23">
        <v>0.90700000000000003</v>
      </c>
      <c r="I573" s="23">
        <v>0.91</v>
      </c>
      <c r="J573" s="23">
        <v>0.93</v>
      </c>
      <c r="K573" s="23">
        <v>0.97</v>
      </c>
      <c r="L573" s="23">
        <v>0.91</v>
      </c>
      <c r="M573" s="23">
        <v>0.95700000000000007</v>
      </c>
      <c r="N573" s="23">
        <v>0.93189999999999995</v>
      </c>
      <c r="O573" s="23">
        <v>0.91999999999999993</v>
      </c>
      <c r="P573" s="23">
        <v>0.90602329609636612</v>
      </c>
      <c r="Q573" s="23">
        <v>0.95</v>
      </c>
      <c r="R573" s="23">
        <v>0.93</v>
      </c>
      <c r="S573" s="23">
        <v>0.91999999999999993</v>
      </c>
      <c r="T573" s="23">
        <v>0.89</v>
      </c>
      <c r="U573" s="23">
        <v>0.91700000000000015</v>
      </c>
      <c r="V573" s="204"/>
      <c r="W573" s="205"/>
      <c r="X573" s="205"/>
      <c r="Y573" s="205"/>
      <c r="Z573" s="205"/>
      <c r="AA573" s="205"/>
      <c r="AB573" s="205"/>
      <c r="AC573" s="205"/>
      <c r="AD573" s="205"/>
      <c r="AE573" s="205"/>
      <c r="AF573" s="205"/>
      <c r="AG573" s="205"/>
      <c r="AH573" s="205"/>
      <c r="AI573" s="205"/>
      <c r="AJ573" s="205"/>
      <c r="AK573" s="205"/>
      <c r="AL573" s="205"/>
      <c r="AM573" s="205"/>
      <c r="AN573" s="205"/>
      <c r="AO573" s="205"/>
      <c r="AP573" s="205"/>
      <c r="AQ573" s="205"/>
      <c r="AR573" s="205"/>
      <c r="AS573" s="205"/>
      <c r="AT573" s="205"/>
      <c r="AU573" s="205"/>
      <c r="AV573" s="205"/>
      <c r="AW573" s="205"/>
      <c r="AX573" s="205"/>
      <c r="AY573" s="205"/>
      <c r="AZ573" s="205"/>
      <c r="BA573" s="205"/>
      <c r="BB573" s="205"/>
      <c r="BC573" s="205"/>
      <c r="BD573" s="205"/>
      <c r="BE573" s="205"/>
      <c r="BF573" s="205"/>
      <c r="BG573" s="205"/>
      <c r="BH573" s="205"/>
      <c r="BI573" s="205"/>
      <c r="BJ573" s="205"/>
      <c r="BK573" s="205"/>
      <c r="BL573" s="205"/>
      <c r="BM573" s="206" t="e">
        <v>#N/A</v>
      </c>
    </row>
    <row r="574" spans="1:65">
      <c r="A574" s="29"/>
      <c r="B574" s="19">
        <v>1</v>
      </c>
      <c r="C574" s="9">
        <v>3</v>
      </c>
      <c r="D574" s="23">
        <v>0.95180000000000009</v>
      </c>
      <c r="E574" s="208">
        <v>0.82410480000000008</v>
      </c>
      <c r="F574" s="23">
        <v>0.97100621189624881</v>
      </c>
      <c r="G574" s="208">
        <v>2.4206069399999999</v>
      </c>
      <c r="H574" s="23">
        <v>0.91599999999999993</v>
      </c>
      <c r="I574" s="23">
        <v>0.88</v>
      </c>
      <c r="J574" s="23">
        <v>0.93</v>
      </c>
      <c r="K574" s="23">
        <v>0.98999999999999988</v>
      </c>
      <c r="L574" s="23">
        <v>0.91999999999999993</v>
      </c>
      <c r="M574" s="23">
        <v>0.93400000000000016</v>
      </c>
      <c r="N574" s="23">
        <v>0.90880000000000005</v>
      </c>
      <c r="O574" s="23">
        <v>0.93999999999999984</v>
      </c>
      <c r="P574" s="23">
        <v>0.90888041520423357</v>
      </c>
      <c r="Q574" s="23">
        <v>0.96</v>
      </c>
      <c r="R574" s="23">
        <v>0.93999999999999984</v>
      </c>
      <c r="S574" s="23">
        <v>0.93</v>
      </c>
      <c r="T574" s="23">
        <v>0.91</v>
      </c>
      <c r="U574" s="23">
        <v>0.95199999999999985</v>
      </c>
      <c r="V574" s="204"/>
      <c r="W574" s="205"/>
      <c r="X574" s="205"/>
      <c r="Y574" s="205"/>
      <c r="Z574" s="205"/>
      <c r="AA574" s="205"/>
      <c r="AB574" s="205"/>
      <c r="AC574" s="205"/>
      <c r="AD574" s="205"/>
      <c r="AE574" s="205"/>
      <c r="AF574" s="205"/>
      <c r="AG574" s="205"/>
      <c r="AH574" s="205"/>
      <c r="AI574" s="205"/>
      <c r="AJ574" s="205"/>
      <c r="AK574" s="205"/>
      <c r="AL574" s="205"/>
      <c r="AM574" s="205"/>
      <c r="AN574" s="205"/>
      <c r="AO574" s="205"/>
      <c r="AP574" s="205"/>
      <c r="AQ574" s="205"/>
      <c r="AR574" s="205"/>
      <c r="AS574" s="205"/>
      <c r="AT574" s="205"/>
      <c r="AU574" s="205"/>
      <c r="AV574" s="205"/>
      <c r="AW574" s="205"/>
      <c r="AX574" s="205"/>
      <c r="AY574" s="205"/>
      <c r="AZ574" s="205"/>
      <c r="BA574" s="205"/>
      <c r="BB574" s="205"/>
      <c r="BC574" s="205"/>
      <c r="BD574" s="205"/>
      <c r="BE574" s="205"/>
      <c r="BF574" s="205"/>
      <c r="BG574" s="205"/>
      <c r="BH574" s="205"/>
      <c r="BI574" s="205"/>
      <c r="BJ574" s="205"/>
      <c r="BK574" s="205"/>
      <c r="BL574" s="205"/>
      <c r="BM574" s="206">
        <v>16</v>
      </c>
    </row>
    <row r="575" spans="1:65">
      <c r="A575" s="29"/>
      <c r="B575" s="19">
        <v>1</v>
      </c>
      <c r="C575" s="9">
        <v>4</v>
      </c>
      <c r="D575" s="23">
        <v>0.91020000000000012</v>
      </c>
      <c r="E575" s="208">
        <v>0.83436480000000002</v>
      </c>
      <c r="F575" s="23">
        <v>0.98623850654761014</v>
      </c>
      <c r="G575" s="208">
        <v>2.4253216100000001</v>
      </c>
      <c r="H575" s="23">
        <v>0.90200000000000002</v>
      </c>
      <c r="I575" s="23">
        <v>0.88</v>
      </c>
      <c r="J575" s="23">
        <v>0.93</v>
      </c>
      <c r="K575" s="23">
        <v>0.98</v>
      </c>
      <c r="L575" s="23">
        <v>0.93</v>
      </c>
      <c r="M575" s="23">
        <v>0.96299999999999997</v>
      </c>
      <c r="N575" s="23">
        <v>0.91199999999999992</v>
      </c>
      <c r="O575" s="23">
        <v>0.95</v>
      </c>
      <c r="P575" s="23">
        <v>0.90174979808810307</v>
      </c>
      <c r="Q575" s="23">
        <v>0.95</v>
      </c>
      <c r="R575" s="23">
        <v>0.91999999999999993</v>
      </c>
      <c r="S575" s="23">
        <v>0.93</v>
      </c>
      <c r="T575" s="23">
        <v>0.90000000000000013</v>
      </c>
      <c r="U575" s="23">
        <v>0.94900000000000007</v>
      </c>
      <c r="V575" s="204"/>
      <c r="W575" s="205"/>
      <c r="X575" s="205"/>
      <c r="Y575" s="205"/>
      <c r="Z575" s="205"/>
      <c r="AA575" s="205"/>
      <c r="AB575" s="205"/>
      <c r="AC575" s="205"/>
      <c r="AD575" s="205"/>
      <c r="AE575" s="205"/>
      <c r="AF575" s="205"/>
      <c r="AG575" s="205"/>
      <c r="AH575" s="205"/>
      <c r="AI575" s="205"/>
      <c r="AJ575" s="205"/>
      <c r="AK575" s="205"/>
      <c r="AL575" s="205"/>
      <c r="AM575" s="205"/>
      <c r="AN575" s="205"/>
      <c r="AO575" s="205"/>
      <c r="AP575" s="205"/>
      <c r="AQ575" s="205"/>
      <c r="AR575" s="205"/>
      <c r="AS575" s="205"/>
      <c r="AT575" s="205"/>
      <c r="AU575" s="205"/>
      <c r="AV575" s="205"/>
      <c r="AW575" s="205"/>
      <c r="AX575" s="205"/>
      <c r="AY575" s="205"/>
      <c r="AZ575" s="205"/>
      <c r="BA575" s="205"/>
      <c r="BB575" s="205"/>
      <c r="BC575" s="205"/>
      <c r="BD575" s="205"/>
      <c r="BE575" s="205"/>
      <c r="BF575" s="205"/>
      <c r="BG575" s="205"/>
      <c r="BH575" s="205"/>
      <c r="BI575" s="205"/>
      <c r="BJ575" s="205"/>
      <c r="BK575" s="205"/>
      <c r="BL575" s="205"/>
      <c r="BM575" s="206">
        <v>0.928733857082923</v>
      </c>
    </row>
    <row r="576" spans="1:65">
      <c r="A576" s="29"/>
      <c r="B576" s="19">
        <v>1</v>
      </c>
      <c r="C576" s="9">
        <v>5</v>
      </c>
      <c r="D576" s="23">
        <v>0.93729999999999991</v>
      </c>
      <c r="E576" s="208">
        <v>0.82230119999999995</v>
      </c>
      <c r="F576" s="23">
        <v>0.97047172253400638</v>
      </c>
      <c r="G576" s="208">
        <v>2.4537912300000002</v>
      </c>
      <c r="H576" s="23">
        <v>0.8909999999999999</v>
      </c>
      <c r="I576" s="23">
        <v>0.86</v>
      </c>
      <c r="J576" s="23">
        <v>0.91</v>
      </c>
      <c r="K576" s="23">
        <v>0.98999999999999988</v>
      </c>
      <c r="L576" s="23">
        <v>0.90000000000000013</v>
      </c>
      <c r="M576" s="23">
        <v>0.97299999999999986</v>
      </c>
      <c r="N576" s="23">
        <v>0.92390000000000005</v>
      </c>
      <c r="O576" s="23">
        <v>0.91999999999999993</v>
      </c>
      <c r="P576" s="209">
        <v>0.9459276181688745</v>
      </c>
      <c r="Q576" s="23">
        <v>0.93</v>
      </c>
      <c r="R576" s="23">
        <v>0.93999999999999984</v>
      </c>
      <c r="S576" s="23">
        <v>0.93999999999999984</v>
      </c>
      <c r="T576" s="23">
        <v>0.90000000000000013</v>
      </c>
      <c r="U576" s="23">
        <v>0.95300000000000007</v>
      </c>
      <c r="V576" s="204"/>
      <c r="W576" s="205"/>
      <c r="X576" s="205"/>
      <c r="Y576" s="205"/>
      <c r="Z576" s="205"/>
      <c r="AA576" s="205"/>
      <c r="AB576" s="205"/>
      <c r="AC576" s="205"/>
      <c r="AD576" s="205"/>
      <c r="AE576" s="205"/>
      <c r="AF576" s="205"/>
      <c r="AG576" s="205"/>
      <c r="AH576" s="205"/>
      <c r="AI576" s="205"/>
      <c r="AJ576" s="205"/>
      <c r="AK576" s="205"/>
      <c r="AL576" s="205"/>
      <c r="AM576" s="205"/>
      <c r="AN576" s="205"/>
      <c r="AO576" s="205"/>
      <c r="AP576" s="205"/>
      <c r="AQ576" s="205"/>
      <c r="AR576" s="205"/>
      <c r="AS576" s="205"/>
      <c r="AT576" s="205"/>
      <c r="AU576" s="205"/>
      <c r="AV576" s="205"/>
      <c r="AW576" s="205"/>
      <c r="AX576" s="205"/>
      <c r="AY576" s="205"/>
      <c r="AZ576" s="205"/>
      <c r="BA576" s="205"/>
      <c r="BB576" s="205"/>
      <c r="BC576" s="205"/>
      <c r="BD576" s="205"/>
      <c r="BE576" s="205"/>
      <c r="BF576" s="205"/>
      <c r="BG576" s="205"/>
      <c r="BH576" s="205"/>
      <c r="BI576" s="205"/>
      <c r="BJ576" s="205"/>
      <c r="BK576" s="205"/>
      <c r="BL576" s="205"/>
      <c r="BM576" s="206">
        <v>44</v>
      </c>
    </row>
    <row r="577" spans="1:65">
      <c r="A577" s="29"/>
      <c r="B577" s="19">
        <v>1</v>
      </c>
      <c r="C577" s="9">
        <v>6</v>
      </c>
      <c r="D577" s="23">
        <v>0.9133</v>
      </c>
      <c r="E577" s="208">
        <v>0.82403999999999999</v>
      </c>
      <c r="F577" s="23">
        <v>0.9457056446255564</v>
      </c>
      <c r="G577" s="208">
        <v>2.4208346399999998</v>
      </c>
      <c r="H577" s="23">
        <v>0.89800000000000002</v>
      </c>
      <c r="I577" s="23">
        <v>0.89</v>
      </c>
      <c r="J577" s="23">
        <v>0.91999999999999993</v>
      </c>
      <c r="K577" s="23">
        <v>0.98</v>
      </c>
      <c r="L577" s="23">
        <v>0.91999999999999993</v>
      </c>
      <c r="M577" s="23">
        <v>0.95199999999999985</v>
      </c>
      <c r="N577" s="23">
        <v>0.92520000000000002</v>
      </c>
      <c r="O577" s="23">
        <v>0.93999999999999984</v>
      </c>
      <c r="P577" s="23">
        <v>0.91460336700285327</v>
      </c>
      <c r="Q577" s="23">
        <v>0.93</v>
      </c>
      <c r="R577" s="23">
        <v>0.91999999999999993</v>
      </c>
      <c r="S577" s="23">
        <v>0.93999999999999984</v>
      </c>
      <c r="T577" s="23">
        <v>0.90000000000000013</v>
      </c>
      <c r="U577" s="23">
        <v>0.91900000000000004</v>
      </c>
      <c r="V577" s="204"/>
      <c r="W577" s="205"/>
      <c r="X577" s="205"/>
      <c r="Y577" s="205"/>
      <c r="Z577" s="205"/>
      <c r="AA577" s="205"/>
      <c r="AB577" s="205"/>
      <c r="AC577" s="205"/>
      <c r="AD577" s="205"/>
      <c r="AE577" s="205"/>
      <c r="AF577" s="205"/>
      <c r="AG577" s="205"/>
      <c r="AH577" s="205"/>
      <c r="AI577" s="205"/>
      <c r="AJ577" s="205"/>
      <c r="AK577" s="205"/>
      <c r="AL577" s="205"/>
      <c r="AM577" s="205"/>
      <c r="AN577" s="205"/>
      <c r="AO577" s="205"/>
      <c r="AP577" s="205"/>
      <c r="AQ577" s="205"/>
      <c r="AR577" s="205"/>
      <c r="AS577" s="205"/>
      <c r="AT577" s="205"/>
      <c r="AU577" s="205"/>
      <c r="AV577" s="205"/>
      <c r="AW577" s="205"/>
      <c r="AX577" s="205"/>
      <c r="AY577" s="205"/>
      <c r="AZ577" s="205"/>
      <c r="BA577" s="205"/>
      <c r="BB577" s="205"/>
      <c r="BC577" s="205"/>
      <c r="BD577" s="205"/>
      <c r="BE577" s="205"/>
      <c r="BF577" s="205"/>
      <c r="BG577" s="205"/>
      <c r="BH577" s="205"/>
      <c r="BI577" s="205"/>
      <c r="BJ577" s="205"/>
      <c r="BK577" s="205"/>
      <c r="BL577" s="205"/>
      <c r="BM577" s="56"/>
    </row>
    <row r="578" spans="1:65">
      <c r="A578" s="29"/>
      <c r="B578" s="20" t="s">
        <v>256</v>
      </c>
      <c r="C578" s="12"/>
      <c r="D578" s="210">
        <v>0.92385000000000017</v>
      </c>
      <c r="E578" s="210">
        <v>0.82630979999999987</v>
      </c>
      <c r="F578" s="210">
        <v>0.97326432159804011</v>
      </c>
      <c r="G578" s="210">
        <v>2.432793915</v>
      </c>
      <c r="H578" s="210">
        <v>0.90383333333333338</v>
      </c>
      <c r="I578" s="210">
        <v>0.88166666666666649</v>
      </c>
      <c r="J578" s="210">
        <v>0.92499999999999993</v>
      </c>
      <c r="K578" s="210">
        <v>0.9816666666666668</v>
      </c>
      <c r="L578" s="210">
        <v>0.91833333333333333</v>
      </c>
      <c r="M578" s="210">
        <v>0.95283333333333342</v>
      </c>
      <c r="N578" s="210">
        <v>0.9159166666666666</v>
      </c>
      <c r="O578" s="210">
        <v>0.93166666666666653</v>
      </c>
      <c r="P578" s="210">
        <v>0.91616354057986493</v>
      </c>
      <c r="Q578" s="210">
        <v>0.94333333333333325</v>
      </c>
      <c r="R578" s="210">
        <v>0.92999999999999983</v>
      </c>
      <c r="S578" s="210">
        <v>0.92999999999999983</v>
      </c>
      <c r="T578" s="210">
        <v>0.89833333333333343</v>
      </c>
      <c r="U578" s="210">
        <v>0.93983333333333352</v>
      </c>
      <c r="V578" s="204"/>
      <c r="W578" s="205"/>
      <c r="X578" s="205"/>
      <c r="Y578" s="205"/>
      <c r="Z578" s="205"/>
      <c r="AA578" s="205"/>
      <c r="AB578" s="205"/>
      <c r="AC578" s="205"/>
      <c r="AD578" s="205"/>
      <c r="AE578" s="205"/>
      <c r="AF578" s="205"/>
      <c r="AG578" s="205"/>
      <c r="AH578" s="205"/>
      <c r="AI578" s="205"/>
      <c r="AJ578" s="205"/>
      <c r="AK578" s="205"/>
      <c r="AL578" s="205"/>
      <c r="AM578" s="205"/>
      <c r="AN578" s="205"/>
      <c r="AO578" s="205"/>
      <c r="AP578" s="205"/>
      <c r="AQ578" s="205"/>
      <c r="AR578" s="205"/>
      <c r="AS578" s="205"/>
      <c r="AT578" s="205"/>
      <c r="AU578" s="205"/>
      <c r="AV578" s="205"/>
      <c r="AW578" s="205"/>
      <c r="AX578" s="205"/>
      <c r="AY578" s="205"/>
      <c r="AZ578" s="205"/>
      <c r="BA578" s="205"/>
      <c r="BB578" s="205"/>
      <c r="BC578" s="205"/>
      <c r="BD578" s="205"/>
      <c r="BE578" s="205"/>
      <c r="BF578" s="205"/>
      <c r="BG578" s="205"/>
      <c r="BH578" s="205"/>
      <c r="BI578" s="205"/>
      <c r="BJ578" s="205"/>
      <c r="BK578" s="205"/>
      <c r="BL578" s="205"/>
      <c r="BM578" s="56"/>
    </row>
    <row r="579" spans="1:65">
      <c r="A579" s="29"/>
      <c r="B579" s="3" t="s">
        <v>257</v>
      </c>
      <c r="C579" s="28"/>
      <c r="D579" s="23">
        <v>0.91790000000000005</v>
      </c>
      <c r="E579" s="23">
        <v>0.82481760000000004</v>
      </c>
      <c r="F579" s="23">
        <v>0.97114153223001076</v>
      </c>
      <c r="G579" s="23">
        <v>2.4269715650000001</v>
      </c>
      <c r="H579" s="23">
        <v>0.90450000000000008</v>
      </c>
      <c r="I579" s="23">
        <v>0.88</v>
      </c>
      <c r="J579" s="23">
        <v>0.93</v>
      </c>
      <c r="K579" s="23">
        <v>0.98</v>
      </c>
      <c r="L579" s="23">
        <v>0.91999999999999993</v>
      </c>
      <c r="M579" s="23">
        <v>0.9544999999999999</v>
      </c>
      <c r="N579" s="23">
        <v>0.91795000000000004</v>
      </c>
      <c r="O579" s="23">
        <v>0.92999999999999994</v>
      </c>
      <c r="P579" s="23">
        <v>0.91174189110354342</v>
      </c>
      <c r="Q579" s="23">
        <v>0.94499999999999984</v>
      </c>
      <c r="R579" s="23">
        <v>0.93</v>
      </c>
      <c r="S579" s="23">
        <v>0.93</v>
      </c>
      <c r="T579" s="23">
        <v>0.90000000000000013</v>
      </c>
      <c r="U579" s="23">
        <v>0.94900000000000007</v>
      </c>
      <c r="V579" s="204"/>
      <c r="W579" s="205"/>
      <c r="X579" s="205"/>
      <c r="Y579" s="205"/>
      <c r="Z579" s="205"/>
      <c r="AA579" s="205"/>
      <c r="AB579" s="205"/>
      <c r="AC579" s="205"/>
      <c r="AD579" s="205"/>
      <c r="AE579" s="205"/>
      <c r="AF579" s="205"/>
      <c r="AG579" s="205"/>
      <c r="AH579" s="205"/>
      <c r="AI579" s="205"/>
      <c r="AJ579" s="205"/>
      <c r="AK579" s="205"/>
      <c r="AL579" s="205"/>
      <c r="AM579" s="205"/>
      <c r="AN579" s="205"/>
      <c r="AO579" s="205"/>
      <c r="AP579" s="205"/>
      <c r="AQ579" s="205"/>
      <c r="AR579" s="205"/>
      <c r="AS579" s="205"/>
      <c r="AT579" s="205"/>
      <c r="AU579" s="205"/>
      <c r="AV579" s="205"/>
      <c r="AW579" s="205"/>
      <c r="AX579" s="205"/>
      <c r="AY579" s="205"/>
      <c r="AZ579" s="205"/>
      <c r="BA579" s="205"/>
      <c r="BB579" s="205"/>
      <c r="BC579" s="205"/>
      <c r="BD579" s="205"/>
      <c r="BE579" s="205"/>
      <c r="BF579" s="205"/>
      <c r="BG579" s="205"/>
      <c r="BH579" s="205"/>
      <c r="BI579" s="205"/>
      <c r="BJ579" s="205"/>
      <c r="BK579" s="205"/>
      <c r="BL579" s="205"/>
      <c r="BM579" s="56"/>
    </row>
    <row r="580" spans="1:65">
      <c r="A580" s="29"/>
      <c r="B580" s="3" t="s">
        <v>258</v>
      </c>
      <c r="C580" s="28"/>
      <c r="D580" s="23">
        <v>1.7394108197892767E-2</v>
      </c>
      <c r="E580" s="23">
        <v>4.3135173860783258E-3</v>
      </c>
      <c r="F580" s="23">
        <v>1.6805937664849408E-2</v>
      </c>
      <c r="G580" s="23">
        <v>1.4314536066165439E-2</v>
      </c>
      <c r="H580" s="23">
        <v>8.7958323464392401E-3</v>
      </c>
      <c r="I580" s="23">
        <v>1.7224014243685117E-2</v>
      </c>
      <c r="J580" s="23">
        <v>8.3666002653407755E-3</v>
      </c>
      <c r="K580" s="23">
        <v>7.5277265270907679E-3</v>
      </c>
      <c r="L580" s="23">
        <v>1.169045194450009E-2</v>
      </c>
      <c r="M580" s="23">
        <v>1.4851487018701686E-2</v>
      </c>
      <c r="N580" s="23">
        <v>1.3892072079667099E-2</v>
      </c>
      <c r="O580" s="23">
        <v>1.3291601358251241E-2</v>
      </c>
      <c r="P580" s="23">
        <v>1.5906973974894868E-2</v>
      </c>
      <c r="Q580" s="23">
        <v>1.2110601416389933E-2</v>
      </c>
      <c r="R580" s="23">
        <v>8.9442719099991179E-3</v>
      </c>
      <c r="S580" s="23">
        <v>8.9442719099991179E-3</v>
      </c>
      <c r="T580" s="23">
        <v>7.527726527090833E-3</v>
      </c>
      <c r="U580" s="23">
        <v>1.699901957957179E-2</v>
      </c>
      <c r="V580" s="204"/>
      <c r="W580" s="205"/>
      <c r="X580" s="205"/>
      <c r="Y580" s="205"/>
      <c r="Z580" s="205"/>
      <c r="AA580" s="205"/>
      <c r="AB580" s="205"/>
      <c r="AC580" s="205"/>
      <c r="AD580" s="205"/>
      <c r="AE580" s="205"/>
      <c r="AF580" s="205"/>
      <c r="AG580" s="205"/>
      <c r="AH580" s="205"/>
      <c r="AI580" s="205"/>
      <c r="AJ580" s="205"/>
      <c r="AK580" s="205"/>
      <c r="AL580" s="205"/>
      <c r="AM580" s="205"/>
      <c r="AN580" s="205"/>
      <c r="AO580" s="205"/>
      <c r="AP580" s="205"/>
      <c r="AQ580" s="205"/>
      <c r="AR580" s="205"/>
      <c r="AS580" s="205"/>
      <c r="AT580" s="205"/>
      <c r="AU580" s="205"/>
      <c r="AV580" s="205"/>
      <c r="AW580" s="205"/>
      <c r="AX580" s="205"/>
      <c r="AY580" s="205"/>
      <c r="AZ580" s="205"/>
      <c r="BA580" s="205"/>
      <c r="BB580" s="205"/>
      <c r="BC580" s="205"/>
      <c r="BD580" s="205"/>
      <c r="BE580" s="205"/>
      <c r="BF580" s="205"/>
      <c r="BG580" s="205"/>
      <c r="BH580" s="205"/>
      <c r="BI580" s="205"/>
      <c r="BJ580" s="205"/>
      <c r="BK580" s="205"/>
      <c r="BL580" s="205"/>
      <c r="BM580" s="56"/>
    </row>
    <row r="581" spans="1:65">
      <c r="A581" s="29"/>
      <c r="B581" s="3" t="s">
        <v>86</v>
      </c>
      <c r="C581" s="28"/>
      <c r="D581" s="13">
        <v>1.8827848890937665E-2</v>
      </c>
      <c r="E581" s="13">
        <v>5.2202181144146258E-3</v>
      </c>
      <c r="F581" s="13">
        <v>1.7267598628556622E-2</v>
      </c>
      <c r="G581" s="13">
        <v>5.8839904103284634E-3</v>
      </c>
      <c r="H581" s="13">
        <v>9.7316972300636982E-3</v>
      </c>
      <c r="I581" s="13">
        <v>1.9535743943688226E-2</v>
      </c>
      <c r="J581" s="13">
        <v>9.0449732598278654E-3</v>
      </c>
      <c r="K581" s="13">
        <v>7.6683122517053649E-3</v>
      </c>
      <c r="L581" s="13">
        <v>1.2730074712704273E-2</v>
      </c>
      <c r="M581" s="13">
        <v>1.5586657707225837E-2</v>
      </c>
      <c r="N581" s="13">
        <v>1.516739741206489E-2</v>
      </c>
      <c r="O581" s="13">
        <v>1.4266477307604197E-2</v>
      </c>
      <c r="P581" s="13">
        <v>1.7362592234162592E-2</v>
      </c>
      <c r="Q581" s="13">
        <v>1.2838093374264949E-2</v>
      </c>
      <c r="R581" s="13">
        <v>9.6174966774184075E-3</v>
      </c>
      <c r="S581" s="13">
        <v>9.6174966774184075E-3</v>
      </c>
      <c r="T581" s="13">
        <v>8.3796584717152119E-3</v>
      </c>
      <c r="U581" s="13">
        <v>1.8087270345350369E-2</v>
      </c>
      <c r="V581" s="15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55"/>
    </row>
    <row r="582" spans="1:65">
      <c r="A582" s="29"/>
      <c r="B582" s="3" t="s">
        <v>259</v>
      </c>
      <c r="C582" s="28"/>
      <c r="D582" s="13">
        <v>-5.2586185435972155E-3</v>
      </c>
      <c r="E582" s="13">
        <v>-0.11028353957572812</v>
      </c>
      <c r="F582" s="13">
        <v>4.7947497741692713E-2</v>
      </c>
      <c r="G582" s="13">
        <v>1.6194737022306978</v>
      </c>
      <c r="H582" s="13">
        <v>-2.6811258747258426E-2</v>
      </c>
      <c r="I582" s="13">
        <v>-5.0678878623086621E-2</v>
      </c>
      <c r="J582" s="13">
        <v>-4.0203736026710457E-3</v>
      </c>
      <c r="K582" s="13">
        <v>5.6994594500949347E-2</v>
      </c>
      <c r="L582" s="13">
        <v>-1.1198605144273399E-2</v>
      </c>
      <c r="M582" s="13">
        <v>2.5948743083519021E-2</v>
      </c>
      <c r="N582" s="13">
        <v>-1.3800714078104348E-2</v>
      </c>
      <c r="O582" s="13">
        <v>3.1578579389313077E-3</v>
      </c>
      <c r="P582" s="13">
        <v>-1.3534896361526383E-2</v>
      </c>
      <c r="Q582" s="13">
        <v>1.5719763136735398E-2</v>
      </c>
      <c r="R582" s="13">
        <v>1.3633000535306916E-3</v>
      </c>
      <c r="S582" s="13">
        <v>1.3633000535306916E-3</v>
      </c>
      <c r="T582" s="13">
        <v>-3.2733299769080348E-2</v>
      </c>
      <c r="U582" s="13">
        <v>1.1951191577394438E-2</v>
      </c>
      <c r="V582" s="15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55"/>
    </row>
    <row r="583" spans="1:65">
      <c r="A583" s="29"/>
      <c r="B583" s="45" t="s">
        <v>260</v>
      </c>
      <c r="C583" s="46"/>
      <c r="D583" s="44">
        <v>0.17</v>
      </c>
      <c r="E583" s="44">
        <v>4.84</v>
      </c>
      <c r="F583" s="44">
        <v>2.19</v>
      </c>
      <c r="G583" s="44">
        <v>72.069999999999993</v>
      </c>
      <c r="H583" s="44">
        <v>1.1299999999999999</v>
      </c>
      <c r="I583" s="44">
        <v>2.19</v>
      </c>
      <c r="J583" s="44">
        <v>0.12</v>
      </c>
      <c r="K583" s="44">
        <v>2.59</v>
      </c>
      <c r="L583" s="44">
        <v>0.44</v>
      </c>
      <c r="M583" s="44">
        <v>1.21</v>
      </c>
      <c r="N583" s="44">
        <v>0.55000000000000004</v>
      </c>
      <c r="O583" s="44">
        <v>0.2</v>
      </c>
      <c r="P583" s="44">
        <v>0.54</v>
      </c>
      <c r="Q583" s="44">
        <v>0.76</v>
      </c>
      <c r="R583" s="44">
        <v>0.12</v>
      </c>
      <c r="S583" s="44">
        <v>0.12</v>
      </c>
      <c r="T583" s="44">
        <v>1.4</v>
      </c>
      <c r="U583" s="44">
        <v>0.59</v>
      </c>
      <c r="V583" s="15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55"/>
    </row>
    <row r="584" spans="1:65">
      <c r="B584" s="3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BM584" s="55"/>
    </row>
    <row r="585" spans="1:65" ht="15">
      <c r="B585" s="8" t="s">
        <v>493</v>
      </c>
      <c r="BM585" s="27" t="s">
        <v>66</v>
      </c>
    </row>
    <row r="586" spans="1:65" ht="15">
      <c r="A586" s="24" t="s">
        <v>29</v>
      </c>
      <c r="B586" s="18" t="s">
        <v>110</v>
      </c>
      <c r="C586" s="15" t="s">
        <v>111</v>
      </c>
      <c r="D586" s="16" t="s">
        <v>227</v>
      </c>
      <c r="E586" s="17" t="s">
        <v>227</v>
      </c>
      <c r="F586" s="17" t="s">
        <v>227</v>
      </c>
      <c r="G586" s="17" t="s">
        <v>227</v>
      </c>
      <c r="H586" s="17" t="s">
        <v>227</v>
      </c>
      <c r="I586" s="17" t="s">
        <v>227</v>
      </c>
      <c r="J586" s="17" t="s">
        <v>227</v>
      </c>
      <c r="K586" s="17" t="s">
        <v>227</v>
      </c>
      <c r="L586" s="17" t="s">
        <v>227</v>
      </c>
      <c r="M586" s="17" t="s">
        <v>227</v>
      </c>
      <c r="N586" s="17" t="s">
        <v>227</v>
      </c>
      <c r="O586" s="17" t="s">
        <v>227</v>
      </c>
      <c r="P586" s="17" t="s">
        <v>227</v>
      </c>
      <c r="Q586" s="17" t="s">
        <v>227</v>
      </c>
      <c r="R586" s="17" t="s">
        <v>227</v>
      </c>
      <c r="S586" s="17" t="s">
        <v>227</v>
      </c>
      <c r="T586" s="17" t="s">
        <v>227</v>
      </c>
      <c r="U586" s="15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27">
        <v>1</v>
      </c>
    </row>
    <row r="587" spans="1:65">
      <c r="A587" s="29"/>
      <c r="B587" s="19" t="s">
        <v>228</v>
      </c>
      <c r="C587" s="9" t="s">
        <v>228</v>
      </c>
      <c r="D587" s="151" t="s">
        <v>230</v>
      </c>
      <c r="E587" s="152" t="s">
        <v>232</v>
      </c>
      <c r="F587" s="152" t="s">
        <v>235</v>
      </c>
      <c r="G587" s="152" t="s">
        <v>236</v>
      </c>
      <c r="H587" s="152" t="s">
        <v>238</v>
      </c>
      <c r="I587" s="152" t="s">
        <v>239</v>
      </c>
      <c r="J587" s="152" t="s">
        <v>240</v>
      </c>
      <c r="K587" s="152" t="s">
        <v>241</v>
      </c>
      <c r="L587" s="152" t="s">
        <v>242</v>
      </c>
      <c r="M587" s="152" t="s">
        <v>243</v>
      </c>
      <c r="N587" s="152" t="s">
        <v>244</v>
      </c>
      <c r="O587" s="152" t="s">
        <v>245</v>
      </c>
      <c r="P587" s="152" t="s">
        <v>246</v>
      </c>
      <c r="Q587" s="152" t="s">
        <v>247</v>
      </c>
      <c r="R587" s="152" t="s">
        <v>248</v>
      </c>
      <c r="S587" s="152" t="s">
        <v>249</v>
      </c>
      <c r="T587" s="152" t="s">
        <v>250</v>
      </c>
      <c r="U587" s="15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27" t="s">
        <v>3</v>
      </c>
    </row>
    <row r="588" spans="1:65">
      <c r="A588" s="29"/>
      <c r="B588" s="19"/>
      <c r="C588" s="9"/>
      <c r="D588" s="10" t="s">
        <v>288</v>
      </c>
      <c r="E588" s="11" t="s">
        <v>288</v>
      </c>
      <c r="F588" s="11" t="s">
        <v>114</v>
      </c>
      <c r="G588" s="11" t="s">
        <v>288</v>
      </c>
      <c r="H588" s="11" t="s">
        <v>289</v>
      </c>
      <c r="I588" s="11" t="s">
        <v>289</v>
      </c>
      <c r="J588" s="11" t="s">
        <v>114</v>
      </c>
      <c r="K588" s="11" t="s">
        <v>289</v>
      </c>
      <c r="L588" s="11" t="s">
        <v>288</v>
      </c>
      <c r="M588" s="11" t="s">
        <v>289</v>
      </c>
      <c r="N588" s="11" t="s">
        <v>289</v>
      </c>
      <c r="O588" s="11" t="s">
        <v>114</v>
      </c>
      <c r="P588" s="11" t="s">
        <v>289</v>
      </c>
      <c r="Q588" s="11" t="s">
        <v>289</v>
      </c>
      <c r="R588" s="11" t="s">
        <v>289</v>
      </c>
      <c r="S588" s="11" t="s">
        <v>289</v>
      </c>
      <c r="T588" s="11" t="s">
        <v>288</v>
      </c>
      <c r="U588" s="15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27">
        <v>1</v>
      </c>
    </row>
    <row r="589" spans="1:65">
      <c r="A589" s="29"/>
      <c r="B589" s="19"/>
      <c r="C589" s="9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15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27">
        <v>2</v>
      </c>
    </row>
    <row r="590" spans="1:65">
      <c r="A590" s="29"/>
      <c r="B590" s="18">
        <v>1</v>
      </c>
      <c r="C590" s="14">
        <v>1</v>
      </c>
      <c r="D590" s="212">
        <v>28.98</v>
      </c>
      <c r="E590" s="212">
        <v>30.301596899115602</v>
      </c>
      <c r="F590" s="214">
        <v>85.517600000000002</v>
      </c>
      <c r="G590" s="212">
        <v>28.3</v>
      </c>
      <c r="H590" s="213">
        <v>0.1</v>
      </c>
      <c r="I590" s="212">
        <v>25</v>
      </c>
      <c r="J590" s="212">
        <v>26.561433333333337</v>
      </c>
      <c r="K590" s="212">
        <v>28.5</v>
      </c>
      <c r="L590" s="212">
        <v>30.9</v>
      </c>
      <c r="M590" s="213">
        <v>42.640099999999997</v>
      </c>
      <c r="N590" s="212">
        <v>28.4</v>
      </c>
      <c r="O590" s="212">
        <v>31.450101544289172</v>
      </c>
      <c r="P590" s="212">
        <v>28.1</v>
      </c>
      <c r="Q590" s="212">
        <v>30.5</v>
      </c>
      <c r="R590" s="212">
        <v>30</v>
      </c>
      <c r="S590" s="212">
        <v>29.6</v>
      </c>
      <c r="T590" s="212">
        <v>30.2</v>
      </c>
      <c r="U590" s="215"/>
      <c r="V590" s="216"/>
      <c r="W590" s="216"/>
      <c r="X590" s="216"/>
      <c r="Y590" s="216"/>
      <c r="Z590" s="216"/>
      <c r="AA590" s="216"/>
      <c r="AB590" s="216"/>
      <c r="AC590" s="216"/>
      <c r="AD590" s="216"/>
      <c r="AE590" s="216"/>
      <c r="AF590" s="216"/>
      <c r="AG590" s="216"/>
      <c r="AH590" s="216"/>
      <c r="AI590" s="216"/>
      <c r="AJ590" s="216"/>
      <c r="AK590" s="216"/>
      <c r="AL590" s="216"/>
      <c r="AM590" s="216"/>
      <c r="AN590" s="216"/>
      <c r="AO590" s="216"/>
      <c r="AP590" s="216"/>
      <c r="AQ590" s="216"/>
      <c r="AR590" s="216"/>
      <c r="AS590" s="216"/>
      <c r="AT590" s="216"/>
      <c r="AU590" s="216"/>
      <c r="AV590" s="216"/>
      <c r="AW590" s="216"/>
      <c r="AX590" s="216"/>
      <c r="AY590" s="216"/>
      <c r="AZ590" s="216"/>
      <c r="BA590" s="216"/>
      <c r="BB590" s="216"/>
      <c r="BC590" s="216"/>
      <c r="BD590" s="216"/>
      <c r="BE590" s="216"/>
      <c r="BF590" s="216"/>
      <c r="BG590" s="216"/>
      <c r="BH590" s="216"/>
      <c r="BI590" s="216"/>
      <c r="BJ590" s="216"/>
      <c r="BK590" s="216"/>
      <c r="BL590" s="216"/>
      <c r="BM590" s="217">
        <v>1</v>
      </c>
    </row>
    <row r="591" spans="1:65">
      <c r="A591" s="29"/>
      <c r="B591" s="19">
        <v>1</v>
      </c>
      <c r="C591" s="9">
        <v>2</v>
      </c>
      <c r="D591" s="218">
        <v>28.6</v>
      </c>
      <c r="E591" s="218">
        <v>31.842109068886902</v>
      </c>
      <c r="F591" s="219">
        <v>53.827300000000001</v>
      </c>
      <c r="G591" s="218">
        <v>27.8</v>
      </c>
      <c r="H591" s="219">
        <v>0.2</v>
      </c>
      <c r="I591" s="218">
        <v>26</v>
      </c>
      <c r="J591" s="218">
        <v>26.871733333333335</v>
      </c>
      <c r="K591" s="218">
        <v>27.6</v>
      </c>
      <c r="L591" s="218">
        <v>30.9</v>
      </c>
      <c r="M591" s="219">
        <v>46.036099999999998</v>
      </c>
      <c r="N591" s="218">
        <v>28.5</v>
      </c>
      <c r="O591" s="218">
        <v>32.259604442275496</v>
      </c>
      <c r="P591" s="218">
        <v>28</v>
      </c>
      <c r="Q591" s="218">
        <v>29.8</v>
      </c>
      <c r="R591" s="218">
        <v>30.4</v>
      </c>
      <c r="S591" s="218">
        <v>29.3</v>
      </c>
      <c r="T591" s="218">
        <v>30.3</v>
      </c>
      <c r="U591" s="215"/>
      <c r="V591" s="216"/>
      <c r="W591" s="216"/>
      <c r="X591" s="216"/>
      <c r="Y591" s="216"/>
      <c r="Z591" s="216"/>
      <c r="AA591" s="216"/>
      <c r="AB591" s="216"/>
      <c r="AC591" s="216"/>
      <c r="AD591" s="216"/>
      <c r="AE591" s="216"/>
      <c r="AF591" s="216"/>
      <c r="AG591" s="216"/>
      <c r="AH591" s="216"/>
      <c r="AI591" s="216"/>
      <c r="AJ591" s="216"/>
      <c r="AK591" s="216"/>
      <c r="AL591" s="216"/>
      <c r="AM591" s="216"/>
      <c r="AN591" s="216"/>
      <c r="AO591" s="216"/>
      <c r="AP591" s="216"/>
      <c r="AQ591" s="216"/>
      <c r="AR591" s="216"/>
      <c r="AS591" s="216"/>
      <c r="AT591" s="216"/>
      <c r="AU591" s="216"/>
      <c r="AV591" s="216"/>
      <c r="AW591" s="216"/>
      <c r="AX591" s="216"/>
      <c r="AY591" s="216"/>
      <c r="AZ591" s="216"/>
      <c r="BA591" s="216"/>
      <c r="BB591" s="216"/>
      <c r="BC591" s="216"/>
      <c r="BD591" s="216"/>
      <c r="BE591" s="216"/>
      <c r="BF591" s="216"/>
      <c r="BG591" s="216"/>
      <c r="BH591" s="216"/>
      <c r="BI591" s="216"/>
      <c r="BJ591" s="216"/>
      <c r="BK591" s="216"/>
      <c r="BL591" s="216"/>
      <c r="BM591" s="217">
        <v>27</v>
      </c>
    </row>
    <row r="592" spans="1:65">
      <c r="A592" s="29"/>
      <c r="B592" s="19">
        <v>1</v>
      </c>
      <c r="C592" s="9">
        <v>3</v>
      </c>
      <c r="D592" s="218">
        <v>29.53</v>
      </c>
      <c r="E592" s="218">
        <v>31.423708333393201</v>
      </c>
      <c r="F592" s="219">
        <v>56.441699999999997</v>
      </c>
      <c r="G592" s="218">
        <v>28.5</v>
      </c>
      <c r="H592" s="219">
        <v>0.2</v>
      </c>
      <c r="I592" s="218">
        <v>27</v>
      </c>
      <c r="J592" s="220">
        <v>28.042366666666666</v>
      </c>
      <c r="K592" s="218">
        <v>28.7</v>
      </c>
      <c r="L592" s="218">
        <v>29.6</v>
      </c>
      <c r="M592" s="219">
        <v>42.476399999999998</v>
      </c>
      <c r="N592" s="218">
        <v>30</v>
      </c>
      <c r="O592" s="218">
        <v>31.851841758094405</v>
      </c>
      <c r="P592" s="218">
        <v>28.5</v>
      </c>
      <c r="Q592" s="218">
        <v>30.5</v>
      </c>
      <c r="R592" s="218">
        <v>30.599999999999998</v>
      </c>
      <c r="S592" s="218">
        <v>28.8</v>
      </c>
      <c r="T592" s="218">
        <v>30.4</v>
      </c>
      <c r="U592" s="215"/>
      <c r="V592" s="216"/>
      <c r="W592" s="216"/>
      <c r="X592" s="216"/>
      <c r="Y592" s="216"/>
      <c r="Z592" s="216"/>
      <c r="AA592" s="216"/>
      <c r="AB592" s="216"/>
      <c r="AC592" s="216"/>
      <c r="AD592" s="216"/>
      <c r="AE592" s="216"/>
      <c r="AF592" s="216"/>
      <c r="AG592" s="216"/>
      <c r="AH592" s="216"/>
      <c r="AI592" s="216"/>
      <c r="AJ592" s="216"/>
      <c r="AK592" s="216"/>
      <c r="AL592" s="216"/>
      <c r="AM592" s="216"/>
      <c r="AN592" s="216"/>
      <c r="AO592" s="216"/>
      <c r="AP592" s="216"/>
      <c r="AQ592" s="216"/>
      <c r="AR592" s="216"/>
      <c r="AS592" s="216"/>
      <c r="AT592" s="216"/>
      <c r="AU592" s="216"/>
      <c r="AV592" s="216"/>
      <c r="AW592" s="216"/>
      <c r="AX592" s="216"/>
      <c r="AY592" s="216"/>
      <c r="AZ592" s="216"/>
      <c r="BA592" s="216"/>
      <c r="BB592" s="216"/>
      <c r="BC592" s="216"/>
      <c r="BD592" s="216"/>
      <c r="BE592" s="216"/>
      <c r="BF592" s="216"/>
      <c r="BG592" s="216"/>
      <c r="BH592" s="216"/>
      <c r="BI592" s="216"/>
      <c r="BJ592" s="216"/>
      <c r="BK592" s="216"/>
      <c r="BL592" s="216"/>
      <c r="BM592" s="217">
        <v>16</v>
      </c>
    </row>
    <row r="593" spans="1:65">
      <c r="A593" s="29"/>
      <c r="B593" s="19">
        <v>1</v>
      </c>
      <c r="C593" s="9">
        <v>4</v>
      </c>
      <c r="D593" s="218">
        <v>29.38</v>
      </c>
      <c r="E593" s="218">
        <v>30.203926882172201</v>
      </c>
      <c r="F593" s="219">
        <v>65.167000000000002</v>
      </c>
      <c r="G593" s="218">
        <v>28</v>
      </c>
      <c r="H593" s="219">
        <v>0.2</v>
      </c>
      <c r="I593" s="218">
        <v>27</v>
      </c>
      <c r="J593" s="218">
        <v>27.064066666666665</v>
      </c>
      <c r="K593" s="218">
        <v>28.1</v>
      </c>
      <c r="L593" s="218">
        <v>30.9</v>
      </c>
      <c r="M593" s="219">
        <v>44.909700000000001</v>
      </c>
      <c r="N593" s="218">
        <v>29.9</v>
      </c>
      <c r="O593" s="218">
        <v>31.067792982279286</v>
      </c>
      <c r="P593" s="218">
        <v>28.2</v>
      </c>
      <c r="Q593" s="218">
        <v>29.5</v>
      </c>
      <c r="R593" s="218">
        <v>30.4</v>
      </c>
      <c r="S593" s="218">
        <v>28.6</v>
      </c>
      <c r="T593" s="218">
        <v>30.7</v>
      </c>
      <c r="U593" s="215"/>
      <c r="V593" s="216"/>
      <c r="W593" s="216"/>
      <c r="X593" s="216"/>
      <c r="Y593" s="216"/>
      <c r="Z593" s="216"/>
      <c r="AA593" s="216"/>
      <c r="AB593" s="216"/>
      <c r="AC593" s="216"/>
      <c r="AD593" s="216"/>
      <c r="AE593" s="216"/>
      <c r="AF593" s="216"/>
      <c r="AG593" s="216"/>
      <c r="AH593" s="216"/>
      <c r="AI593" s="216"/>
      <c r="AJ593" s="216"/>
      <c r="AK593" s="216"/>
      <c r="AL593" s="216"/>
      <c r="AM593" s="216"/>
      <c r="AN593" s="216"/>
      <c r="AO593" s="216"/>
      <c r="AP593" s="216"/>
      <c r="AQ593" s="216"/>
      <c r="AR593" s="216"/>
      <c r="AS593" s="216"/>
      <c r="AT593" s="216"/>
      <c r="AU593" s="216"/>
      <c r="AV593" s="216"/>
      <c r="AW593" s="216"/>
      <c r="AX593" s="216"/>
      <c r="AY593" s="216"/>
      <c r="AZ593" s="216"/>
      <c r="BA593" s="216"/>
      <c r="BB593" s="216"/>
      <c r="BC593" s="216"/>
      <c r="BD593" s="216"/>
      <c r="BE593" s="216"/>
      <c r="BF593" s="216"/>
      <c r="BG593" s="216"/>
      <c r="BH593" s="216"/>
      <c r="BI593" s="216"/>
      <c r="BJ593" s="216"/>
      <c r="BK593" s="216"/>
      <c r="BL593" s="216"/>
      <c r="BM593" s="217">
        <v>29.209221959463935</v>
      </c>
    </row>
    <row r="594" spans="1:65">
      <c r="A594" s="29"/>
      <c r="B594" s="19">
        <v>1</v>
      </c>
      <c r="C594" s="9">
        <v>5</v>
      </c>
      <c r="D594" s="218">
        <v>29.92</v>
      </c>
      <c r="E594" s="218">
        <v>30.560162059241101</v>
      </c>
      <c r="F594" s="219">
        <v>55.934800000000003</v>
      </c>
      <c r="G594" s="218">
        <v>28.2</v>
      </c>
      <c r="H594" s="219">
        <v>0.4</v>
      </c>
      <c r="I594" s="218">
        <v>25</v>
      </c>
      <c r="J594" s="218">
        <v>26.357833333333335</v>
      </c>
      <c r="K594" s="218">
        <v>27.6</v>
      </c>
      <c r="L594" s="220">
        <v>27.5</v>
      </c>
      <c r="M594" s="219">
        <v>42.513800000000003</v>
      </c>
      <c r="N594" s="218">
        <v>28.7</v>
      </c>
      <c r="O594" s="218">
        <v>32.980490688414768</v>
      </c>
      <c r="P594" s="218">
        <v>27.7</v>
      </c>
      <c r="Q594" s="218">
        <v>30.4</v>
      </c>
      <c r="R594" s="218">
        <v>29.6</v>
      </c>
      <c r="S594" s="218">
        <v>28.6</v>
      </c>
      <c r="T594" s="218">
        <v>30.1</v>
      </c>
      <c r="U594" s="215"/>
      <c r="V594" s="216"/>
      <c r="W594" s="216"/>
      <c r="X594" s="216"/>
      <c r="Y594" s="216"/>
      <c r="Z594" s="216"/>
      <c r="AA594" s="216"/>
      <c r="AB594" s="216"/>
      <c r="AC594" s="216"/>
      <c r="AD594" s="216"/>
      <c r="AE594" s="216"/>
      <c r="AF594" s="216"/>
      <c r="AG594" s="216"/>
      <c r="AH594" s="216"/>
      <c r="AI594" s="216"/>
      <c r="AJ594" s="216"/>
      <c r="AK594" s="216"/>
      <c r="AL594" s="216"/>
      <c r="AM594" s="216"/>
      <c r="AN594" s="216"/>
      <c r="AO594" s="216"/>
      <c r="AP594" s="216"/>
      <c r="AQ594" s="216"/>
      <c r="AR594" s="216"/>
      <c r="AS594" s="216"/>
      <c r="AT594" s="216"/>
      <c r="AU594" s="216"/>
      <c r="AV594" s="216"/>
      <c r="AW594" s="216"/>
      <c r="AX594" s="216"/>
      <c r="AY594" s="216"/>
      <c r="AZ594" s="216"/>
      <c r="BA594" s="216"/>
      <c r="BB594" s="216"/>
      <c r="BC594" s="216"/>
      <c r="BD594" s="216"/>
      <c r="BE594" s="216"/>
      <c r="BF594" s="216"/>
      <c r="BG594" s="216"/>
      <c r="BH594" s="216"/>
      <c r="BI594" s="216"/>
      <c r="BJ594" s="216"/>
      <c r="BK594" s="216"/>
      <c r="BL594" s="216"/>
      <c r="BM594" s="217">
        <v>45</v>
      </c>
    </row>
    <row r="595" spans="1:65">
      <c r="A595" s="29"/>
      <c r="B595" s="19">
        <v>1</v>
      </c>
      <c r="C595" s="9">
        <v>6</v>
      </c>
      <c r="D595" s="218">
        <v>29.67</v>
      </c>
      <c r="E595" s="218">
        <v>31.6818548295266</v>
      </c>
      <c r="F595" s="219">
        <v>56.863999999999997</v>
      </c>
      <c r="G595" s="218">
        <v>28.1</v>
      </c>
      <c r="H595" s="219">
        <v>0.2</v>
      </c>
      <c r="I595" s="218">
        <v>24</v>
      </c>
      <c r="J595" s="218">
        <v>26.54</v>
      </c>
      <c r="K595" s="218">
        <v>28.2</v>
      </c>
      <c r="L595" s="218">
        <v>31.100000000000005</v>
      </c>
      <c r="M595" s="219">
        <v>43.738700000000001</v>
      </c>
      <c r="N595" s="218">
        <v>32.299999999999997</v>
      </c>
      <c r="O595" s="218">
        <v>32.417375107281664</v>
      </c>
      <c r="P595" s="218">
        <v>27.9</v>
      </c>
      <c r="Q595" s="218">
        <v>29.8</v>
      </c>
      <c r="R595" s="218">
        <v>30.800000000000004</v>
      </c>
      <c r="S595" s="218">
        <v>28.5</v>
      </c>
      <c r="T595" s="218">
        <v>30.1</v>
      </c>
      <c r="U595" s="215"/>
      <c r="V595" s="216"/>
      <c r="W595" s="216"/>
      <c r="X595" s="216"/>
      <c r="Y595" s="216"/>
      <c r="Z595" s="216"/>
      <c r="AA595" s="216"/>
      <c r="AB595" s="216"/>
      <c r="AC595" s="216"/>
      <c r="AD595" s="216"/>
      <c r="AE595" s="216"/>
      <c r="AF595" s="216"/>
      <c r="AG595" s="216"/>
      <c r="AH595" s="216"/>
      <c r="AI595" s="216"/>
      <c r="AJ595" s="216"/>
      <c r="AK595" s="216"/>
      <c r="AL595" s="216"/>
      <c r="AM595" s="216"/>
      <c r="AN595" s="216"/>
      <c r="AO595" s="216"/>
      <c r="AP595" s="216"/>
      <c r="AQ595" s="216"/>
      <c r="AR595" s="216"/>
      <c r="AS595" s="216"/>
      <c r="AT595" s="216"/>
      <c r="AU595" s="216"/>
      <c r="AV595" s="216"/>
      <c r="AW595" s="216"/>
      <c r="AX595" s="216"/>
      <c r="AY595" s="216"/>
      <c r="AZ595" s="216"/>
      <c r="BA595" s="216"/>
      <c r="BB595" s="216"/>
      <c r="BC595" s="216"/>
      <c r="BD595" s="216"/>
      <c r="BE595" s="216"/>
      <c r="BF595" s="216"/>
      <c r="BG595" s="216"/>
      <c r="BH595" s="216"/>
      <c r="BI595" s="216"/>
      <c r="BJ595" s="216"/>
      <c r="BK595" s="216"/>
      <c r="BL595" s="216"/>
      <c r="BM595" s="221"/>
    </row>
    <row r="596" spans="1:65">
      <c r="A596" s="29"/>
      <c r="B596" s="20" t="s">
        <v>256</v>
      </c>
      <c r="C596" s="12"/>
      <c r="D596" s="222">
        <v>29.346666666666664</v>
      </c>
      <c r="E596" s="222">
        <v>31.002226345389264</v>
      </c>
      <c r="F596" s="222">
        <v>62.292066666666663</v>
      </c>
      <c r="G596" s="222">
        <v>28.149999999999995</v>
      </c>
      <c r="H596" s="222">
        <v>0.21666666666666667</v>
      </c>
      <c r="I596" s="222">
        <v>25.666666666666668</v>
      </c>
      <c r="J596" s="222">
        <v>26.90623888888889</v>
      </c>
      <c r="K596" s="222">
        <v>28.116666666666664</v>
      </c>
      <c r="L596" s="222">
        <v>30.150000000000002</v>
      </c>
      <c r="M596" s="222">
        <v>43.719133333333332</v>
      </c>
      <c r="N596" s="222">
        <v>29.633333333333336</v>
      </c>
      <c r="O596" s="222">
        <v>32.004534420439136</v>
      </c>
      <c r="P596" s="222">
        <v>28.066666666666666</v>
      </c>
      <c r="Q596" s="222">
        <v>30.083333333333332</v>
      </c>
      <c r="R596" s="222">
        <v>30.3</v>
      </c>
      <c r="S596" s="222">
        <v>28.900000000000002</v>
      </c>
      <c r="T596" s="222">
        <v>30.3</v>
      </c>
      <c r="U596" s="215"/>
      <c r="V596" s="216"/>
      <c r="W596" s="216"/>
      <c r="X596" s="216"/>
      <c r="Y596" s="216"/>
      <c r="Z596" s="216"/>
      <c r="AA596" s="216"/>
      <c r="AB596" s="216"/>
      <c r="AC596" s="216"/>
      <c r="AD596" s="216"/>
      <c r="AE596" s="216"/>
      <c r="AF596" s="216"/>
      <c r="AG596" s="216"/>
      <c r="AH596" s="216"/>
      <c r="AI596" s="216"/>
      <c r="AJ596" s="216"/>
      <c r="AK596" s="216"/>
      <c r="AL596" s="216"/>
      <c r="AM596" s="216"/>
      <c r="AN596" s="216"/>
      <c r="AO596" s="216"/>
      <c r="AP596" s="216"/>
      <c r="AQ596" s="216"/>
      <c r="AR596" s="216"/>
      <c r="AS596" s="216"/>
      <c r="AT596" s="216"/>
      <c r="AU596" s="216"/>
      <c r="AV596" s="216"/>
      <c r="AW596" s="216"/>
      <c r="AX596" s="216"/>
      <c r="AY596" s="216"/>
      <c r="AZ596" s="216"/>
      <c r="BA596" s="216"/>
      <c r="BB596" s="216"/>
      <c r="BC596" s="216"/>
      <c r="BD596" s="216"/>
      <c r="BE596" s="216"/>
      <c r="BF596" s="216"/>
      <c r="BG596" s="216"/>
      <c r="BH596" s="216"/>
      <c r="BI596" s="216"/>
      <c r="BJ596" s="216"/>
      <c r="BK596" s="216"/>
      <c r="BL596" s="216"/>
      <c r="BM596" s="221"/>
    </row>
    <row r="597" spans="1:65">
      <c r="A597" s="29"/>
      <c r="B597" s="3" t="s">
        <v>257</v>
      </c>
      <c r="C597" s="28"/>
      <c r="D597" s="218">
        <v>29.454999999999998</v>
      </c>
      <c r="E597" s="218">
        <v>30.991935196317151</v>
      </c>
      <c r="F597" s="218">
        <v>56.652850000000001</v>
      </c>
      <c r="G597" s="218">
        <v>28.15</v>
      </c>
      <c r="H597" s="218">
        <v>0.2</v>
      </c>
      <c r="I597" s="218">
        <v>25.5</v>
      </c>
      <c r="J597" s="218">
        <v>26.716583333333336</v>
      </c>
      <c r="K597" s="218">
        <v>28.15</v>
      </c>
      <c r="L597" s="218">
        <v>30.9</v>
      </c>
      <c r="M597" s="218">
        <v>43.189399999999999</v>
      </c>
      <c r="N597" s="218">
        <v>29.299999999999997</v>
      </c>
      <c r="O597" s="218">
        <v>32.055723100184949</v>
      </c>
      <c r="P597" s="218">
        <v>28.05</v>
      </c>
      <c r="Q597" s="218">
        <v>30.1</v>
      </c>
      <c r="R597" s="218">
        <v>30.4</v>
      </c>
      <c r="S597" s="218">
        <v>28.700000000000003</v>
      </c>
      <c r="T597" s="218">
        <v>30.25</v>
      </c>
      <c r="U597" s="215"/>
      <c r="V597" s="216"/>
      <c r="W597" s="216"/>
      <c r="X597" s="216"/>
      <c r="Y597" s="216"/>
      <c r="Z597" s="216"/>
      <c r="AA597" s="216"/>
      <c r="AB597" s="216"/>
      <c r="AC597" s="216"/>
      <c r="AD597" s="216"/>
      <c r="AE597" s="216"/>
      <c r="AF597" s="216"/>
      <c r="AG597" s="216"/>
      <c r="AH597" s="216"/>
      <c r="AI597" s="216"/>
      <c r="AJ597" s="216"/>
      <c r="AK597" s="216"/>
      <c r="AL597" s="216"/>
      <c r="AM597" s="216"/>
      <c r="AN597" s="216"/>
      <c r="AO597" s="216"/>
      <c r="AP597" s="216"/>
      <c r="AQ597" s="216"/>
      <c r="AR597" s="216"/>
      <c r="AS597" s="216"/>
      <c r="AT597" s="216"/>
      <c r="AU597" s="216"/>
      <c r="AV597" s="216"/>
      <c r="AW597" s="216"/>
      <c r="AX597" s="216"/>
      <c r="AY597" s="216"/>
      <c r="AZ597" s="216"/>
      <c r="BA597" s="216"/>
      <c r="BB597" s="216"/>
      <c r="BC597" s="216"/>
      <c r="BD597" s="216"/>
      <c r="BE597" s="216"/>
      <c r="BF597" s="216"/>
      <c r="BG597" s="216"/>
      <c r="BH597" s="216"/>
      <c r="BI597" s="216"/>
      <c r="BJ597" s="216"/>
      <c r="BK597" s="216"/>
      <c r="BL597" s="216"/>
      <c r="BM597" s="221"/>
    </row>
    <row r="598" spans="1:65">
      <c r="A598" s="29"/>
      <c r="B598" s="3" t="s">
        <v>258</v>
      </c>
      <c r="C598" s="28"/>
      <c r="D598" s="23">
        <v>0.48164994203951361</v>
      </c>
      <c r="E598" s="23">
        <v>0.73055176667207489</v>
      </c>
      <c r="F598" s="23">
        <v>12.028702775888537</v>
      </c>
      <c r="G598" s="23">
        <v>0.24289915602982218</v>
      </c>
      <c r="H598" s="23">
        <v>9.8319208025017577E-2</v>
      </c>
      <c r="I598" s="23">
        <v>1.2110601416389968</v>
      </c>
      <c r="J598" s="23">
        <v>0.6116628183045747</v>
      </c>
      <c r="K598" s="23">
        <v>0.45350486950711555</v>
      </c>
      <c r="L598" s="23">
        <v>1.4081903280451831</v>
      </c>
      <c r="M598" s="23">
        <v>1.479709018241987</v>
      </c>
      <c r="N598" s="23">
        <v>1.4827901627225155</v>
      </c>
      <c r="O598" s="23">
        <v>0.69226933645926614</v>
      </c>
      <c r="P598" s="23">
        <v>0.27325202042558966</v>
      </c>
      <c r="Q598" s="23">
        <v>0.43550736694878805</v>
      </c>
      <c r="R598" s="23">
        <v>0.4335896677735761</v>
      </c>
      <c r="S598" s="23">
        <v>0.44721359549995809</v>
      </c>
      <c r="T598" s="23">
        <v>0.22803508501982678</v>
      </c>
      <c r="U598" s="15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55"/>
    </row>
    <row r="599" spans="1:65">
      <c r="A599" s="29"/>
      <c r="B599" s="3" t="s">
        <v>86</v>
      </c>
      <c r="C599" s="28"/>
      <c r="D599" s="13">
        <v>1.6412424194894831E-2</v>
      </c>
      <c r="E599" s="13">
        <v>2.3564493676458968E-2</v>
      </c>
      <c r="F599" s="13">
        <v>0.19310168083290227</v>
      </c>
      <c r="G599" s="13">
        <v>8.6287444415567398E-3</v>
      </c>
      <c r="H599" s="13">
        <v>0.4537809601154657</v>
      </c>
      <c r="I599" s="13">
        <v>4.7184161362558312E-2</v>
      </c>
      <c r="J599" s="13">
        <v>2.2733122263222189E-2</v>
      </c>
      <c r="K599" s="13">
        <v>1.6129396662967952E-2</v>
      </c>
      <c r="L599" s="13">
        <v>4.6706146867170249E-2</v>
      </c>
      <c r="M599" s="13">
        <v>3.3845799434312977E-2</v>
      </c>
      <c r="N599" s="13">
        <v>5.00379132527283E-2</v>
      </c>
      <c r="O599" s="13">
        <v>2.1630351729696167E-2</v>
      </c>
      <c r="P599" s="13">
        <v>9.7358202051872796E-3</v>
      </c>
      <c r="Q599" s="13">
        <v>1.4476699178353066E-2</v>
      </c>
      <c r="R599" s="13">
        <v>1.4309890025530564E-2</v>
      </c>
      <c r="S599" s="13">
        <v>1.5474518875431074E-2</v>
      </c>
      <c r="T599" s="13">
        <v>7.5259103966939531E-3</v>
      </c>
      <c r="U599" s="15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55"/>
    </row>
    <row r="600" spans="1:65">
      <c r="A600" s="29"/>
      <c r="B600" s="3" t="s">
        <v>259</v>
      </c>
      <c r="C600" s="28"/>
      <c r="D600" s="13">
        <v>4.7055244194271761E-3</v>
      </c>
      <c r="E600" s="13">
        <v>6.1384873188804256E-2</v>
      </c>
      <c r="F600" s="13">
        <v>1.1326164302874804</v>
      </c>
      <c r="G600" s="13">
        <v>-3.626327195342316E-2</v>
      </c>
      <c r="H600" s="13">
        <v>-0.99258225135310507</v>
      </c>
      <c r="I600" s="13">
        <v>-0.12128208336783386</v>
      </c>
      <c r="J600" s="13">
        <v>-7.8844382564214999E-2</v>
      </c>
      <c r="K600" s="13">
        <v>-3.7404464052945396E-2</v>
      </c>
      <c r="L600" s="13">
        <v>3.2208254017914717E-2</v>
      </c>
      <c r="M600" s="13">
        <v>0.49675788673885268</v>
      </c>
      <c r="N600" s="13">
        <v>1.4519776475319102E-2</v>
      </c>
      <c r="O600" s="13">
        <v>9.5699654884833452E-2</v>
      </c>
      <c r="P600" s="13">
        <v>-3.9116252202228696E-2</v>
      </c>
      <c r="Q600" s="13">
        <v>2.9925869818870021E-2</v>
      </c>
      <c r="R600" s="13">
        <v>3.7343618465764949E-2</v>
      </c>
      <c r="S600" s="13">
        <v>-1.0586449714171331E-2</v>
      </c>
      <c r="T600" s="13">
        <v>3.7343618465764949E-2</v>
      </c>
      <c r="U600" s="15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55"/>
    </row>
    <row r="601" spans="1:65">
      <c r="A601" s="29"/>
      <c r="B601" s="45" t="s">
        <v>260</v>
      </c>
      <c r="C601" s="46"/>
      <c r="D601" s="44">
        <v>0.13</v>
      </c>
      <c r="E601" s="44">
        <v>0.62</v>
      </c>
      <c r="F601" s="44">
        <v>14.85</v>
      </c>
      <c r="G601" s="44">
        <v>0.67</v>
      </c>
      <c r="H601" s="44">
        <v>13.37</v>
      </c>
      <c r="I601" s="44">
        <v>1.8</v>
      </c>
      <c r="J601" s="44">
        <v>1.24</v>
      </c>
      <c r="K601" s="44">
        <v>0.69</v>
      </c>
      <c r="L601" s="44">
        <v>0.23</v>
      </c>
      <c r="M601" s="44">
        <v>6.4</v>
      </c>
      <c r="N601" s="44">
        <v>0</v>
      </c>
      <c r="O601" s="44">
        <v>1.08</v>
      </c>
      <c r="P601" s="44">
        <v>0.71</v>
      </c>
      <c r="Q601" s="44">
        <v>0.2</v>
      </c>
      <c r="R601" s="44">
        <v>0.3</v>
      </c>
      <c r="S601" s="44">
        <v>0.33</v>
      </c>
      <c r="T601" s="44">
        <v>0.3</v>
      </c>
      <c r="U601" s="15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55"/>
    </row>
    <row r="602" spans="1:65">
      <c r="B602" s="3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BM602" s="55"/>
    </row>
    <row r="603" spans="1:65" ht="15">
      <c r="B603" s="8" t="s">
        <v>494</v>
      </c>
      <c r="BM603" s="27" t="s">
        <v>66</v>
      </c>
    </row>
    <row r="604" spans="1:65" ht="15">
      <c r="A604" s="24" t="s">
        <v>31</v>
      </c>
      <c r="B604" s="18" t="s">
        <v>110</v>
      </c>
      <c r="C604" s="15" t="s">
        <v>111</v>
      </c>
      <c r="D604" s="16" t="s">
        <v>227</v>
      </c>
      <c r="E604" s="17" t="s">
        <v>227</v>
      </c>
      <c r="F604" s="17" t="s">
        <v>227</v>
      </c>
      <c r="G604" s="17" t="s">
        <v>227</v>
      </c>
      <c r="H604" s="17" t="s">
        <v>227</v>
      </c>
      <c r="I604" s="17" t="s">
        <v>227</v>
      </c>
      <c r="J604" s="15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27">
        <v>1</v>
      </c>
    </row>
    <row r="605" spans="1:65">
      <c r="A605" s="29"/>
      <c r="B605" s="19" t="s">
        <v>228</v>
      </c>
      <c r="C605" s="9" t="s">
        <v>228</v>
      </c>
      <c r="D605" s="151" t="s">
        <v>230</v>
      </c>
      <c r="E605" s="152" t="s">
        <v>231</v>
      </c>
      <c r="F605" s="152" t="s">
        <v>238</v>
      </c>
      <c r="G605" s="152" t="s">
        <v>239</v>
      </c>
      <c r="H605" s="152" t="s">
        <v>243</v>
      </c>
      <c r="I605" s="152" t="s">
        <v>250</v>
      </c>
      <c r="J605" s="15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27" t="s">
        <v>3</v>
      </c>
    </row>
    <row r="606" spans="1:65">
      <c r="A606" s="29"/>
      <c r="B606" s="19"/>
      <c r="C606" s="9"/>
      <c r="D606" s="10" t="s">
        <v>288</v>
      </c>
      <c r="E606" s="11" t="s">
        <v>288</v>
      </c>
      <c r="F606" s="11" t="s">
        <v>289</v>
      </c>
      <c r="G606" s="11" t="s">
        <v>288</v>
      </c>
      <c r="H606" s="11" t="s">
        <v>289</v>
      </c>
      <c r="I606" s="11" t="s">
        <v>288</v>
      </c>
      <c r="J606" s="15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27">
        <v>1</v>
      </c>
    </row>
    <row r="607" spans="1:65">
      <c r="A607" s="29"/>
      <c r="B607" s="19"/>
      <c r="C607" s="9"/>
      <c r="D607" s="25"/>
      <c r="E607" s="25"/>
      <c r="F607" s="25"/>
      <c r="G607" s="25"/>
      <c r="H607" s="25"/>
      <c r="I607" s="25"/>
      <c r="J607" s="15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27">
        <v>2</v>
      </c>
    </row>
    <row r="608" spans="1:65">
      <c r="A608" s="29"/>
      <c r="B608" s="18">
        <v>1</v>
      </c>
      <c r="C608" s="14">
        <v>1</v>
      </c>
      <c r="D608" s="212">
        <v>31.74</v>
      </c>
      <c r="E608" s="212">
        <v>32.416758362851098</v>
      </c>
      <c r="F608" s="212">
        <v>31.7</v>
      </c>
      <c r="G608" s="212">
        <v>29.4</v>
      </c>
      <c r="H608" s="213">
        <v>23.156413000000001</v>
      </c>
      <c r="I608" s="212">
        <v>30.7</v>
      </c>
      <c r="J608" s="215"/>
      <c r="K608" s="216"/>
      <c r="L608" s="216"/>
      <c r="M608" s="216"/>
      <c r="N608" s="216"/>
      <c r="O608" s="216"/>
      <c r="P608" s="216"/>
      <c r="Q608" s="216"/>
      <c r="R608" s="216"/>
      <c r="S608" s="216"/>
      <c r="T608" s="216"/>
      <c r="U608" s="216"/>
      <c r="V608" s="216"/>
      <c r="W608" s="216"/>
      <c r="X608" s="216"/>
      <c r="Y608" s="216"/>
      <c r="Z608" s="216"/>
      <c r="AA608" s="216"/>
      <c r="AB608" s="216"/>
      <c r="AC608" s="216"/>
      <c r="AD608" s="216"/>
      <c r="AE608" s="216"/>
      <c r="AF608" s="216"/>
      <c r="AG608" s="216"/>
      <c r="AH608" s="216"/>
      <c r="AI608" s="216"/>
      <c r="AJ608" s="216"/>
      <c r="AK608" s="216"/>
      <c r="AL608" s="216"/>
      <c r="AM608" s="216"/>
      <c r="AN608" s="216"/>
      <c r="AO608" s="216"/>
      <c r="AP608" s="216"/>
      <c r="AQ608" s="216"/>
      <c r="AR608" s="216"/>
      <c r="AS608" s="216"/>
      <c r="AT608" s="216"/>
      <c r="AU608" s="216"/>
      <c r="AV608" s="216"/>
      <c r="AW608" s="216"/>
      <c r="AX608" s="216"/>
      <c r="AY608" s="216"/>
      <c r="AZ608" s="216"/>
      <c r="BA608" s="216"/>
      <c r="BB608" s="216"/>
      <c r="BC608" s="216"/>
      <c r="BD608" s="216"/>
      <c r="BE608" s="216"/>
      <c r="BF608" s="216"/>
      <c r="BG608" s="216"/>
      <c r="BH608" s="216"/>
      <c r="BI608" s="216"/>
      <c r="BJ608" s="216"/>
      <c r="BK608" s="216"/>
      <c r="BL608" s="216"/>
      <c r="BM608" s="217">
        <v>1</v>
      </c>
    </row>
    <row r="609" spans="1:65">
      <c r="A609" s="29"/>
      <c r="B609" s="19">
        <v>1</v>
      </c>
      <c r="C609" s="9">
        <v>2</v>
      </c>
      <c r="D609" s="218">
        <v>31.65</v>
      </c>
      <c r="E609" s="218">
        <v>32.176984799511096</v>
      </c>
      <c r="F609" s="218">
        <v>32</v>
      </c>
      <c r="G609" s="218">
        <v>30.599999999999998</v>
      </c>
      <c r="H609" s="219">
        <v>24.693573200000003</v>
      </c>
      <c r="I609" s="218">
        <v>29.9</v>
      </c>
      <c r="J609" s="215"/>
      <c r="K609" s="216"/>
      <c r="L609" s="216"/>
      <c r="M609" s="216"/>
      <c r="N609" s="216"/>
      <c r="O609" s="216"/>
      <c r="P609" s="216"/>
      <c r="Q609" s="216"/>
      <c r="R609" s="216"/>
      <c r="S609" s="216"/>
      <c r="T609" s="216"/>
      <c r="U609" s="216"/>
      <c r="V609" s="216"/>
      <c r="W609" s="216"/>
      <c r="X609" s="216"/>
      <c r="Y609" s="216"/>
      <c r="Z609" s="216"/>
      <c r="AA609" s="216"/>
      <c r="AB609" s="216"/>
      <c r="AC609" s="216"/>
      <c r="AD609" s="216"/>
      <c r="AE609" s="216"/>
      <c r="AF609" s="216"/>
      <c r="AG609" s="216"/>
      <c r="AH609" s="216"/>
      <c r="AI609" s="216"/>
      <c r="AJ609" s="216"/>
      <c r="AK609" s="216"/>
      <c r="AL609" s="216"/>
      <c r="AM609" s="216"/>
      <c r="AN609" s="216"/>
      <c r="AO609" s="216"/>
      <c r="AP609" s="216"/>
      <c r="AQ609" s="216"/>
      <c r="AR609" s="216"/>
      <c r="AS609" s="216"/>
      <c r="AT609" s="216"/>
      <c r="AU609" s="216"/>
      <c r="AV609" s="216"/>
      <c r="AW609" s="216"/>
      <c r="AX609" s="216"/>
      <c r="AY609" s="216"/>
      <c r="AZ609" s="216"/>
      <c r="BA609" s="216"/>
      <c r="BB609" s="216"/>
      <c r="BC609" s="216"/>
      <c r="BD609" s="216"/>
      <c r="BE609" s="216"/>
      <c r="BF609" s="216"/>
      <c r="BG609" s="216"/>
      <c r="BH609" s="216"/>
      <c r="BI609" s="216"/>
      <c r="BJ609" s="216"/>
      <c r="BK609" s="216"/>
      <c r="BL609" s="216"/>
      <c r="BM609" s="217">
        <v>6</v>
      </c>
    </row>
    <row r="610" spans="1:65">
      <c r="A610" s="29"/>
      <c r="B610" s="19">
        <v>1</v>
      </c>
      <c r="C610" s="9">
        <v>3</v>
      </c>
      <c r="D610" s="218">
        <v>32.880000000000003</v>
      </c>
      <c r="E610" s="218">
        <v>31.884014691812201</v>
      </c>
      <c r="F610" s="218">
        <v>30.1</v>
      </c>
      <c r="G610" s="218">
        <v>30.2</v>
      </c>
      <c r="H610" s="219">
        <v>23.987834960000004</v>
      </c>
      <c r="I610" s="218">
        <v>29.9</v>
      </c>
      <c r="J610" s="215"/>
      <c r="K610" s="216"/>
      <c r="L610" s="216"/>
      <c r="M610" s="216"/>
      <c r="N610" s="216"/>
      <c r="O610" s="216"/>
      <c r="P610" s="216"/>
      <c r="Q610" s="216"/>
      <c r="R610" s="216"/>
      <c r="S610" s="216"/>
      <c r="T610" s="216"/>
      <c r="U610" s="216"/>
      <c r="V610" s="216"/>
      <c r="W610" s="216"/>
      <c r="X610" s="216"/>
      <c r="Y610" s="216"/>
      <c r="Z610" s="216"/>
      <c r="AA610" s="216"/>
      <c r="AB610" s="216"/>
      <c r="AC610" s="216"/>
      <c r="AD610" s="216"/>
      <c r="AE610" s="216"/>
      <c r="AF610" s="216"/>
      <c r="AG610" s="216"/>
      <c r="AH610" s="216"/>
      <c r="AI610" s="216"/>
      <c r="AJ610" s="216"/>
      <c r="AK610" s="216"/>
      <c r="AL610" s="216"/>
      <c r="AM610" s="216"/>
      <c r="AN610" s="216"/>
      <c r="AO610" s="216"/>
      <c r="AP610" s="216"/>
      <c r="AQ610" s="216"/>
      <c r="AR610" s="216"/>
      <c r="AS610" s="216"/>
      <c r="AT610" s="216"/>
      <c r="AU610" s="216"/>
      <c r="AV610" s="216"/>
      <c r="AW610" s="216"/>
      <c r="AX610" s="216"/>
      <c r="AY610" s="216"/>
      <c r="AZ610" s="216"/>
      <c r="BA610" s="216"/>
      <c r="BB610" s="216"/>
      <c r="BC610" s="216"/>
      <c r="BD610" s="216"/>
      <c r="BE610" s="216"/>
      <c r="BF610" s="216"/>
      <c r="BG610" s="216"/>
      <c r="BH610" s="216"/>
      <c r="BI610" s="216"/>
      <c r="BJ610" s="216"/>
      <c r="BK610" s="216"/>
      <c r="BL610" s="216"/>
      <c r="BM610" s="217">
        <v>16</v>
      </c>
    </row>
    <row r="611" spans="1:65">
      <c r="A611" s="29"/>
      <c r="B611" s="19">
        <v>1</v>
      </c>
      <c r="C611" s="9">
        <v>4</v>
      </c>
      <c r="D611" s="218">
        <v>32.08</v>
      </c>
      <c r="E611" s="218">
        <v>32.773104615430697</v>
      </c>
      <c r="F611" s="218">
        <v>30.7</v>
      </c>
      <c r="G611" s="218">
        <v>28.8</v>
      </c>
      <c r="H611" s="219">
        <v>24.039407980000014</v>
      </c>
      <c r="I611" s="218">
        <v>30.9</v>
      </c>
      <c r="J611" s="215"/>
      <c r="K611" s="216"/>
      <c r="L611" s="216"/>
      <c r="M611" s="216"/>
      <c r="N611" s="216"/>
      <c r="O611" s="216"/>
      <c r="P611" s="216"/>
      <c r="Q611" s="216"/>
      <c r="R611" s="216"/>
      <c r="S611" s="216"/>
      <c r="T611" s="216"/>
      <c r="U611" s="216"/>
      <c r="V611" s="216"/>
      <c r="W611" s="216"/>
      <c r="X611" s="216"/>
      <c r="Y611" s="216"/>
      <c r="Z611" s="216"/>
      <c r="AA611" s="216"/>
      <c r="AB611" s="216"/>
      <c r="AC611" s="216"/>
      <c r="AD611" s="216"/>
      <c r="AE611" s="216"/>
      <c r="AF611" s="216"/>
      <c r="AG611" s="216"/>
      <c r="AH611" s="216"/>
      <c r="AI611" s="216"/>
      <c r="AJ611" s="216"/>
      <c r="AK611" s="216"/>
      <c r="AL611" s="216"/>
      <c r="AM611" s="216"/>
      <c r="AN611" s="216"/>
      <c r="AO611" s="216"/>
      <c r="AP611" s="216"/>
      <c r="AQ611" s="216"/>
      <c r="AR611" s="216"/>
      <c r="AS611" s="216"/>
      <c r="AT611" s="216"/>
      <c r="AU611" s="216"/>
      <c r="AV611" s="216"/>
      <c r="AW611" s="216"/>
      <c r="AX611" s="216"/>
      <c r="AY611" s="216"/>
      <c r="AZ611" s="216"/>
      <c r="BA611" s="216"/>
      <c r="BB611" s="216"/>
      <c r="BC611" s="216"/>
      <c r="BD611" s="216"/>
      <c r="BE611" s="216"/>
      <c r="BF611" s="216"/>
      <c r="BG611" s="216"/>
      <c r="BH611" s="216"/>
      <c r="BI611" s="216"/>
      <c r="BJ611" s="216"/>
      <c r="BK611" s="216"/>
      <c r="BL611" s="216"/>
      <c r="BM611" s="217">
        <v>31.198512801389985</v>
      </c>
    </row>
    <row r="612" spans="1:65">
      <c r="A612" s="29"/>
      <c r="B612" s="19">
        <v>1</v>
      </c>
      <c r="C612" s="9">
        <v>5</v>
      </c>
      <c r="D612" s="218">
        <v>33.6</v>
      </c>
      <c r="E612" s="218">
        <v>32.4501835931556</v>
      </c>
      <c r="F612" s="218">
        <v>30.4</v>
      </c>
      <c r="G612" s="218">
        <v>29</v>
      </c>
      <c r="H612" s="219">
        <v>24.360063660000009</v>
      </c>
      <c r="I612" s="218">
        <v>30.2</v>
      </c>
      <c r="J612" s="215"/>
      <c r="K612" s="216"/>
      <c r="L612" s="216"/>
      <c r="M612" s="216"/>
      <c r="N612" s="216"/>
      <c r="O612" s="216"/>
      <c r="P612" s="216"/>
      <c r="Q612" s="216"/>
      <c r="R612" s="216"/>
      <c r="S612" s="216"/>
      <c r="T612" s="216"/>
      <c r="U612" s="216"/>
      <c r="V612" s="216"/>
      <c r="W612" s="216"/>
      <c r="X612" s="216"/>
      <c r="Y612" s="216"/>
      <c r="Z612" s="216"/>
      <c r="AA612" s="216"/>
      <c r="AB612" s="216"/>
      <c r="AC612" s="216"/>
      <c r="AD612" s="216"/>
      <c r="AE612" s="216"/>
      <c r="AF612" s="216"/>
      <c r="AG612" s="216"/>
      <c r="AH612" s="216"/>
      <c r="AI612" s="216"/>
      <c r="AJ612" s="216"/>
      <c r="AK612" s="216"/>
      <c r="AL612" s="216"/>
      <c r="AM612" s="216"/>
      <c r="AN612" s="216"/>
      <c r="AO612" s="216"/>
      <c r="AP612" s="216"/>
      <c r="AQ612" s="216"/>
      <c r="AR612" s="216"/>
      <c r="AS612" s="216"/>
      <c r="AT612" s="216"/>
      <c r="AU612" s="216"/>
      <c r="AV612" s="216"/>
      <c r="AW612" s="216"/>
      <c r="AX612" s="216"/>
      <c r="AY612" s="216"/>
      <c r="AZ612" s="216"/>
      <c r="BA612" s="216"/>
      <c r="BB612" s="216"/>
      <c r="BC612" s="216"/>
      <c r="BD612" s="216"/>
      <c r="BE612" s="216"/>
      <c r="BF612" s="216"/>
      <c r="BG612" s="216"/>
      <c r="BH612" s="216"/>
      <c r="BI612" s="216"/>
      <c r="BJ612" s="216"/>
      <c r="BK612" s="216"/>
      <c r="BL612" s="216"/>
      <c r="BM612" s="217">
        <v>46</v>
      </c>
    </row>
    <row r="613" spans="1:65">
      <c r="A613" s="29"/>
      <c r="B613" s="19">
        <v>1</v>
      </c>
      <c r="C613" s="9">
        <v>6</v>
      </c>
      <c r="D613" s="218">
        <v>34.159999999999997</v>
      </c>
      <c r="E613" s="218">
        <v>32.044337978938799</v>
      </c>
      <c r="F613" s="218">
        <v>30.5</v>
      </c>
      <c r="G613" s="218">
        <v>29.9</v>
      </c>
      <c r="H613" s="219">
        <v>24.413235119999996</v>
      </c>
      <c r="I613" s="218">
        <v>31.2</v>
      </c>
      <c r="J613" s="215"/>
      <c r="K613" s="216"/>
      <c r="L613" s="216"/>
      <c r="M613" s="216"/>
      <c r="N613" s="216"/>
      <c r="O613" s="216"/>
      <c r="P613" s="216"/>
      <c r="Q613" s="216"/>
      <c r="R613" s="216"/>
      <c r="S613" s="216"/>
      <c r="T613" s="216"/>
      <c r="U613" s="216"/>
      <c r="V613" s="216"/>
      <c r="W613" s="216"/>
      <c r="X613" s="216"/>
      <c r="Y613" s="216"/>
      <c r="Z613" s="216"/>
      <c r="AA613" s="216"/>
      <c r="AB613" s="216"/>
      <c r="AC613" s="216"/>
      <c r="AD613" s="216"/>
      <c r="AE613" s="216"/>
      <c r="AF613" s="216"/>
      <c r="AG613" s="216"/>
      <c r="AH613" s="216"/>
      <c r="AI613" s="216"/>
      <c r="AJ613" s="216"/>
      <c r="AK613" s="216"/>
      <c r="AL613" s="216"/>
      <c r="AM613" s="216"/>
      <c r="AN613" s="216"/>
      <c r="AO613" s="216"/>
      <c r="AP613" s="216"/>
      <c r="AQ613" s="216"/>
      <c r="AR613" s="216"/>
      <c r="AS613" s="216"/>
      <c r="AT613" s="216"/>
      <c r="AU613" s="216"/>
      <c r="AV613" s="216"/>
      <c r="AW613" s="216"/>
      <c r="AX613" s="216"/>
      <c r="AY613" s="216"/>
      <c r="AZ613" s="216"/>
      <c r="BA613" s="216"/>
      <c r="BB613" s="216"/>
      <c r="BC613" s="216"/>
      <c r="BD613" s="216"/>
      <c r="BE613" s="216"/>
      <c r="BF613" s="216"/>
      <c r="BG613" s="216"/>
      <c r="BH613" s="216"/>
      <c r="BI613" s="216"/>
      <c r="BJ613" s="216"/>
      <c r="BK613" s="216"/>
      <c r="BL613" s="216"/>
      <c r="BM613" s="221"/>
    </row>
    <row r="614" spans="1:65">
      <c r="A614" s="29"/>
      <c r="B614" s="20" t="s">
        <v>256</v>
      </c>
      <c r="C614" s="12"/>
      <c r="D614" s="222">
        <v>32.685000000000002</v>
      </c>
      <c r="E614" s="222">
        <v>32.290897340283244</v>
      </c>
      <c r="F614" s="222">
        <v>30.900000000000002</v>
      </c>
      <c r="G614" s="222">
        <v>29.650000000000002</v>
      </c>
      <c r="H614" s="222">
        <v>24.108421320000005</v>
      </c>
      <c r="I614" s="222">
        <v>30.466666666666665</v>
      </c>
      <c r="J614" s="215"/>
      <c r="K614" s="216"/>
      <c r="L614" s="216"/>
      <c r="M614" s="216"/>
      <c r="N614" s="216"/>
      <c r="O614" s="216"/>
      <c r="P614" s="216"/>
      <c r="Q614" s="216"/>
      <c r="R614" s="216"/>
      <c r="S614" s="216"/>
      <c r="T614" s="216"/>
      <c r="U614" s="216"/>
      <c r="V614" s="216"/>
      <c r="W614" s="216"/>
      <c r="X614" s="216"/>
      <c r="Y614" s="216"/>
      <c r="Z614" s="216"/>
      <c r="AA614" s="216"/>
      <c r="AB614" s="216"/>
      <c r="AC614" s="216"/>
      <c r="AD614" s="216"/>
      <c r="AE614" s="216"/>
      <c r="AF614" s="216"/>
      <c r="AG614" s="216"/>
      <c r="AH614" s="216"/>
      <c r="AI614" s="216"/>
      <c r="AJ614" s="216"/>
      <c r="AK614" s="216"/>
      <c r="AL614" s="216"/>
      <c r="AM614" s="216"/>
      <c r="AN614" s="216"/>
      <c r="AO614" s="216"/>
      <c r="AP614" s="216"/>
      <c r="AQ614" s="216"/>
      <c r="AR614" s="216"/>
      <c r="AS614" s="216"/>
      <c r="AT614" s="216"/>
      <c r="AU614" s="216"/>
      <c r="AV614" s="216"/>
      <c r="AW614" s="216"/>
      <c r="AX614" s="216"/>
      <c r="AY614" s="216"/>
      <c r="AZ614" s="216"/>
      <c r="BA614" s="216"/>
      <c r="BB614" s="216"/>
      <c r="BC614" s="216"/>
      <c r="BD614" s="216"/>
      <c r="BE614" s="216"/>
      <c r="BF614" s="216"/>
      <c r="BG614" s="216"/>
      <c r="BH614" s="216"/>
      <c r="BI614" s="216"/>
      <c r="BJ614" s="216"/>
      <c r="BK614" s="216"/>
      <c r="BL614" s="216"/>
      <c r="BM614" s="221"/>
    </row>
    <row r="615" spans="1:65">
      <c r="A615" s="29"/>
      <c r="B615" s="3" t="s">
        <v>257</v>
      </c>
      <c r="C615" s="28"/>
      <c r="D615" s="218">
        <v>32.480000000000004</v>
      </c>
      <c r="E615" s="218">
        <v>32.296871581181094</v>
      </c>
      <c r="F615" s="218">
        <v>30.6</v>
      </c>
      <c r="G615" s="218">
        <v>29.65</v>
      </c>
      <c r="H615" s="218">
        <v>24.199735820000011</v>
      </c>
      <c r="I615" s="218">
        <v>30.45</v>
      </c>
      <c r="J615" s="215"/>
      <c r="K615" s="216"/>
      <c r="L615" s="216"/>
      <c r="M615" s="216"/>
      <c r="N615" s="216"/>
      <c r="O615" s="216"/>
      <c r="P615" s="216"/>
      <c r="Q615" s="216"/>
      <c r="R615" s="216"/>
      <c r="S615" s="216"/>
      <c r="T615" s="216"/>
      <c r="U615" s="216"/>
      <c r="V615" s="216"/>
      <c r="W615" s="216"/>
      <c r="X615" s="216"/>
      <c r="Y615" s="216"/>
      <c r="Z615" s="216"/>
      <c r="AA615" s="216"/>
      <c r="AB615" s="216"/>
      <c r="AC615" s="216"/>
      <c r="AD615" s="216"/>
      <c r="AE615" s="216"/>
      <c r="AF615" s="216"/>
      <c r="AG615" s="216"/>
      <c r="AH615" s="216"/>
      <c r="AI615" s="216"/>
      <c r="AJ615" s="216"/>
      <c r="AK615" s="216"/>
      <c r="AL615" s="216"/>
      <c r="AM615" s="216"/>
      <c r="AN615" s="216"/>
      <c r="AO615" s="216"/>
      <c r="AP615" s="216"/>
      <c r="AQ615" s="216"/>
      <c r="AR615" s="216"/>
      <c r="AS615" s="216"/>
      <c r="AT615" s="216"/>
      <c r="AU615" s="216"/>
      <c r="AV615" s="216"/>
      <c r="AW615" s="216"/>
      <c r="AX615" s="216"/>
      <c r="AY615" s="216"/>
      <c r="AZ615" s="216"/>
      <c r="BA615" s="216"/>
      <c r="BB615" s="216"/>
      <c r="BC615" s="216"/>
      <c r="BD615" s="216"/>
      <c r="BE615" s="216"/>
      <c r="BF615" s="216"/>
      <c r="BG615" s="216"/>
      <c r="BH615" s="216"/>
      <c r="BI615" s="216"/>
      <c r="BJ615" s="216"/>
      <c r="BK615" s="216"/>
      <c r="BL615" s="216"/>
      <c r="BM615" s="221"/>
    </row>
    <row r="616" spans="1:65">
      <c r="A616" s="29"/>
      <c r="B616" s="3" t="s">
        <v>258</v>
      </c>
      <c r="C616" s="28"/>
      <c r="D616" s="23">
        <v>1.0374150567636853</v>
      </c>
      <c r="E616" s="23">
        <v>0.32033046648722951</v>
      </c>
      <c r="F616" s="23">
        <v>0.76681158050723219</v>
      </c>
      <c r="G616" s="23">
        <v>0.70356236397351357</v>
      </c>
      <c r="H616" s="23">
        <v>0.53371561627591135</v>
      </c>
      <c r="I616" s="23">
        <v>0.54650404085117876</v>
      </c>
      <c r="J616" s="15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55"/>
    </row>
    <row r="617" spans="1:65">
      <c r="A617" s="29"/>
      <c r="B617" s="3" t="s">
        <v>86</v>
      </c>
      <c r="C617" s="28"/>
      <c r="D617" s="13">
        <v>3.173979063067723E-2</v>
      </c>
      <c r="E617" s="13">
        <v>9.9201475608302093E-3</v>
      </c>
      <c r="F617" s="13">
        <v>2.4815908754279359E-2</v>
      </c>
      <c r="G617" s="13">
        <v>2.3728916154250036E-2</v>
      </c>
      <c r="H617" s="13">
        <v>2.213814041125739E-2</v>
      </c>
      <c r="I617" s="13">
        <v>1.7937769393364729E-2</v>
      </c>
      <c r="J617" s="15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55"/>
    </row>
    <row r="618" spans="1:65">
      <c r="A618" s="29"/>
      <c r="B618" s="3" t="s">
        <v>259</v>
      </c>
      <c r="C618" s="28"/>
      <c r="D618" s="13">
        <v>4.7646091596513118E-2</v>
      </c>
      <c r="E618" s="13">
        <v>3.5013993963346479E-2</v>
      </c>
      <c r="F618" s="13">
        <v>-9.5681740758066791E-3</v>
      </c>
      <c r="G618" s="13">
        <v>-4.9634186451380846E-2</v>
      </c>
      <c r="H618" s="13">
        <v>-0.22725735442985906</v>
      </c>
      <c r="I618" s="13">
        <v>-2.3457725032672516E-2</v>
      </c>
      <c r="J618" s="15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55"/>
    </row>
    <row r="619" spans="1:65">
      <c r="A619" s="29"/>
      <c r="B619" s="45" t="s">
        <v>260</v>
      </c>
      <c r="C619" s="46"/>
      <c r="D619" s="44">
        <v>1.02</v>
      </c>
      <c r="E619" s="44">
        <v>0.82</v>
      </c>
      <c r="F619" s="44">
        <v>0.11</v>
      </c>
      <c r="G619" s="44">
        <v>0.53</v>
      </c>
      <c r="H619" s="44">
        <v>3.36</v>
      </c>
      <c r="I619" s="44">
        <v>0.11</v>
      </c>
      <c r="J619" s="15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55"/>
    </row>
    <row r="620" spans="1:65">
      <c r="B620" s="30"/>
      <c r="C620" s="20"/>
      <c r="D620" s="20"/>
      <c r="E620" s="20"/>
      <c r="F620" s="20"/>
      <c r="G620" s="20"/>
      <c r="H620" s="20"/>
      <c r="I620" s="20"/>
      <c r="BM620" s="55"/>
    </row>
    <row r="621" spans="1:65" ht="15">
      <c r="B621" s="8" t="s">
        <v>495</v>
      </c>
      <c r="BM621" s="27" t="s">
        <v>66</v>
      </c>
    </row>
    <row r="622" spans="1:65" ht="15">
      <c r="A622" s="24" t="s">
        <v>34</v>
      </c>
      <c r="B622" s="18" t="s">
        <v>110</v>
      </c>
      <c r="C622" s="15" t="s">
        <v>111</v>
      </c>
      <c r="D622" s="16" t="s">
        <v>227</v>
      </c>
      <c r="E622" s="17" t="s">
        <v>227</v>
      </c>
      <c r="F622" s="17" t="s">
        <v>227</v>
      </c>
      <c r="G622" s="17" t="s">
        <v>227</v>
      </c>
      <c r="H622" s="17" t="s">
        <v>227</v>
      </c>
      <c r="I622" s="17" t="s">
        <v>227</v>
      </c>
      <c r="J622" s="17" t="s">
        <v>227</v>
      </c>
      <c r="K622" s="17" t="s">
        <v>227</v>
      </c>
      <c r="L622" s="17" t="s">
        <v>227</v>
      </c>
      <c r="M622" s="17" t="s">
        <v>227</v>
      </c>
      <c r="N622" s="17" t="s">
        <v>227</v>
      </c>
      <c r="O622" s="17" t="s">
        <v>227</v>
      </c>
      <c r="P622" s="17" t="s">
        <v>227</v>
      </c>
      <c r="Q622" s="17" t="s">
        <v>227</v>
      </c>
      <c r="R622" s="17" t="s">
        <v>227</v>
      </c>
      <c r="S622" s="17" t="s">
        <v>227</v>
      </c>
      <c r="T622" s="17" t="s">
        <v>227</v>
      </c>
      <c r="U622" s="15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27">
        <v>1</v>
      </c>
    </row>
    <row r="623" spans="1:65">
      <c r="A623" s="29"/>
      <c r="B623" s="19" t="s">
        <v>228</v>
      </c>
      <c r="C623" s="9" t="s">
        <v>228</v>
      </c>
      <c r="D623" s="151" t="s">
        <v>230</v>
      </c>
      <c r="E623" s="152" t="s">
        <v>232</v>
      </c>
      <c r="F623" s="152" t="s">
        <v>235</v>
      </c>
      <c r="G623" s="152" t="s">
        <v>236</v>
      </c>
      <c r="H623" s="152" t="s">
        <v>238</v>
      </c>
      <c r="I623" s="152" t="s">
        <v>239</v>
      </c>
      <c r="J623" s="152" t="s">
        <v>240</v>
      </c>
      <c r="K623" s="152" t="s">
        <v>241</v>
      </c>
      <c r="L623" s="152" t="s">
        <v>242</v>
      </c>
      <c r="M623" s="152" t="s">
        <v>243</v>
      </c>
      <c r="N623" s="152" t="s">
        <v>244</v>
      </c>
      <c r="O623" s="152" t="s">
        <v>245</v>
      </c>
      <c r="P623" s="152" t="s">
        <v>246</v>
      </c>
      <c r="Q623" s="152" t="s">
        <v>247</v>
      </c>
      <c r="R623" s="152" t="s">
        <v>248</v>
      </c>
      <c r="S623" s="152" t="s">
        <v>249</v>
      </c>
      <c r="T623" s="152" t="s">
        <v>250</v>
      </c>
      <c r="U623" s="15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27" t="s">
        <v>3</v>
      </c>
    </row>
    <row r="624" spans="1:65">
      <c r="A624" s="29"/>
      <c r="B624" s="19"/>
      <c r="C624" s="9"/>
      <c r="D624" s="10" t="s">
        <v>288</v>
      </c>
      <c r="E624" s="11" t="s">
        <v>288</v>
      </c>
      <c r="F624" s="11" t="s">
        <v>114</v>
      </c>
      <c r="G624" s="11" t="s">
        <v>114</v>
      </c>
      <c r="H624" s="11" t="s">
        <v>289</v>
      </c>
      <c r="I624" s="11" t="s">
        <v>288</v>
      </c>
      <c r="J624" s="11" t="s">
        <v>114</v>
      </c>
      <c r="K624" s="11" t="s">
        <v>289</v>
      </c>
      <c r="L624" s="11" t="s">
        <v>288</v>
      </c>
      <c r="M624" s="11" t="s">
        <v>289</v>
      </c>
      <c r="N624" s="11" t="s">
        <v>289</v>
      </c>
      <c r="O624" s="11" t="s">
        <v>114</v>
      </c>
      <c r="P624" s="11" t="s">
        <v>289</v>
      </c>
      <c r="Q624" s="11" t="s">
        <v>289</v>
      </c>
      <c r="R624" s="11" t="s">
        <v>289</v>
      </c>
      <c r="S624" s="11" t="s">
        <v>289</v>
      </c>
      <c r="T624" s="11" t="s">
        <v>288</v>
      </c>
      <c r="U624" s="15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27">
        <v>0</v>
      </c>
    </row>
    <row r="625" spans="1:65">
      <c r="A625" s="29"/>
      <c r="B625" s="19"/>
      <c r="C625" s="9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15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27">
        <v>1</v>
      </c>
    </row>
    <row r="626" spans="1:65">
      <c r="A626" s="29"/>
      <c r="B626" s="18">
        <v>1</v>
      </c>
      <c r="C626" s="14">
        <v>1</v>
      </c>
      <c r="D626" s="223">
        <v>80.2</v>
      </c>
      <c r="E626" s="223">
        <v>83.692356696307044</v>
      </c>
      <c r="F626" s="224">
        <v>68.466300000000004</v>
      </c>
      <c r="G626" s="223">
        <v>76</v>
      </c>
      <c r="H626" s="223">
        <v>83</v>
      </c>
      <c r="I626" s="223">
        <v>80.3</v>
      </c>
      <c r="J626" s="223">
        <v>76.33</v>
      </c>
      <c r="K626" s="223">
        <v>79</v>
      </c>
      <c r="L626" s="223">
        <v>74.7</v>
      </c>
      <c r="M626" s="224">
        <v>63.989846899999996</v>
      </c>
      <c r="N626" s="223">
        <v>72.400000000000006</v>
      </c>
      <c r="O626" s="223">
        <v>80.33628766900884</v>
      </c>
      <c r="P626" s="223">
        <v>81.3</v>
      </c>
      <c r="Q626" s="223">
        <v>80.099999999999994</v>
      </c>
      <c r="R626" s="223">
        <v>81.599999999999994</v>
      </c>
      <c r="S626" s="223">
        <v>79.7</v>
      </c>
      <c r="T626" s="223">
        <v>85</v>
      </c>
      <c r="U626" s="225"/>
      <c r="V626" s="226"/>
      <c r="W626" s="226"/>
      <c r="X626" s="226"/>
      <c r="Y626" s="226"/>
      <c r="Z626" s="226"/>
      <c r="AA626" s="226"/>
      <c r="AB626" s="226"/>
      <c r="AC626" s="226"/>
      <c r="AD626" s="226"/>
      <c r="AE626" s="226"/>
      <c r="AF626" s="226"/>
      <c r="AG626" s="226"/>
      <c r="AH626" s="226"/>
      <c r="AI626" s="226"/>
      <c r="AJ626" s="226"/>
      <c r="AK626" s="226"/>
      <c r="AL626" s="226"/>
      <c r="AM626" s="226"/>
      <c r="AN626" s="226"/>
      <c r="AO626" s="226"/>
      <c r="AP626" s="226"/>
      <c r="AQ626" s="226"/>
      <c r="AR626" s="226"/>
      <c r="AS626" s="226"/>
      <c r="AT626" s="226"/>
      <c r="AU626" s="226"/>
      <c r="AV626" s="226"/>
      <c r="AW626" s="226"/>
      <c r="AX626" s="226"/>
      <c r="AY626" s="226"/>
      <c r="AZ626" s="226"/>
      <c r="BA626" s="226"/>
      <c r="BB626" s="226"/>
      <c r="BC626" s="226"/>
      <c r="BD626" s="226"/>
      <c r="BE626" s="226"/>
      <c r="BF626" s="226"/>
      <c r="BG626" s="226"/>
      <c r="BH626" s="226"/>
      <c r="BI626" s="226"/>
      <c r="BJ626" s="226"/>
      <c r="BK626" s="226"/>
      <c r="BL626" s="226"/>
      <c r="BM626" s="227">
        <v>1</v>
      </c>
    </row>
    <row r="627" spans="1:65">
      <c r="A627" s="29"/>
      <c r="B627" s="19">
        <v>1</v>
      </c>
      <c r="C627" s="9">
        <v>2</v>
      </c>
      <c r="D627" s="228">
        <v>80.400000000000006</v>
      </c>
      <c r="E627" s="228">
        <v>82.537109584537546</v>
      </c>
      <c r="F627" s="229">
        <v>69.325100000000006</v>
      </c>
      <c r="G627" s="228">
        <v>76</v>
      </c>
      <c r="H627" s="228">
        <v>85</v>
      </c>
      <c r="I627" s="228">
        <v>80.7</v>
      </c>
      <c r="J627" s="228">
        <v>77.400000000000006</v>
      </c>
      <c r="K627" s="228">
        <v>77</v>
      </c>
      <c r="L627" s="228">
        <v>77.599999999999994</v>
      </c>
      <c r="M627" s="229">
        <v>65.755627100000012</v>
      </c>
      <c r="N627" s="228">
        <v>72.900000000000006</v>
      </c>
      <c r="O627" s="228">
        <v>81.311399444498463</v>
      </c>
      <c r="P627" s="228">
        <v>82.3</v>
      </c>
      <c r="Q627" s="228">
        <v>77.2</v>
      </c>
      <c r="R627" s="228">
        <v>81.3</v>
      </c>
      <c r="S627" s="228">
        <v>78.099999999999994</v>
      </c>
      <c r="T627" s="228">
        <v>86</v>
      </c>
      <c r="U627" s="225"/>
      <c r="V627" s="226"/>
      <c r="W627" s="226"/>
      <c r="X627" s="226"/>
      <c r="Y627" s="226"/>
      <c r="Z627" s="226"/>
      <c r="AA627" s="226"/>
      <c r="AB627" s="226"/>
      <c r="AC627" s="226"/>
      <c r="AD627" s="226"/>
      <c r="AE627" s="226"/>
      <c r="AF627" s="226"/>
      <c r="AG627" s="226"/>
      <c r="AH627" s="226"/>
      <c r="AI627" s="226"/>
      <c r="AJ627" s="226"/>
      <c r="AK627" s="226"/>
      <c r="AL627" s="226"/>
      <c r="AM627" s="226"/>
      <c r="AN627" s="226"/>
      <c r="AO627" s="226"/>
      <c r="AP627" s="226"/>
      <c r="AQ627" s="226"/>
      <c r="AR627" s="226"/>
      <c r="AS627" s="226"/>
      <c r="AT627" s="226"/>
      <c r="AU627" s="226"/>
      <c r="AV627" s="226"/>
      <c r="AW627" s="226"/>
      <c r="AX627" s="226"/>
      <c r="AY627" s="226"/>
      <c r="AZ627" s="226"/>
      <c r="BA627" s="226"/>
      <c r="BB627" s="226"/>
      <c r="BC627" s="226"/>
      <c r="BD627" s="226"/>
      <c r="BE627" s="226"/>
      <c r="BF627" s="226"/>
      <c r="BG627" s="226"/>
      <c r="BH627" s="226"/>
      <c r="BI627" s="226"/>
      <c r="BJ627" s="226"/>
      <c r="BK627" s="226"/>
      <c r="BL627" s="226"/>
      <c r="BM627" s="227">
        <v>29</v>
      </c>
    </row>
    <row r="628" spans="1:65">
      <c r="A628" s="29"/>
      <c r="B628" s="19">
        <v>1</v>
      </c>
      <c r="C628" s="9">
        <v>3</v>
      </c>
      <c r="D628" s="228">
        <v>80.2</v>
      </c>
      <c r="E628" s="228">
        <v>82.441645997079746</v>
      </c>
      <c r="F628" s="229">
        <v>69.149699999999996</v>
      </c>
      <c r="G628" s="228">
        <v>77</v>
      </c>
      <c r="H628" s="228">
        <v>85</v>
      </c>
      <c r="I628" s="228">
        <v>80.3</v>
      </c>
      <c r="J628" s="228">
        <v>75.976666666666674</v>
      </c>
      <c r="K628" s="228">
        <v>79.7</v>
      </c>
      <c r="L628" s="228">
        <v>76.3</v>
      </c>
      <c r="M628" s="229">
        <v>64.7624529</v>
      </c>
      <c r="N628" s="228">
        <v>76.8</v>
      </c>
      <c r="O628" s="228">
        <v>77.482550167457589</v>
      </c>
      <c r="P628" s="228">
        <v>82.3</v>
      </c>
      <c r="Q628" s="228">
        <v>80</v>
      </c>
      <c r="R628" s="228">
        <v>83.8</v>
      </c>
      <c r="S628" s="228">
        <v>79</v>
      </c>
      <c r="T628" s="228">
        <v>85</v>
      </c>
      <c r="U628" s="225"/>
      <c r="V628" s="226"/>
      <c r="W628" s="226"/>
      <c r="X628" s="226"/>
      <c r="Y628" s="226"/>
      <c r="Z628" s="226"/>
      <c r="AA628" s="226"/>
      <c r="AB628" s="226"/>
      <c r="AC628" s="226"/>
      <c r="AD628" s="226"/>
      <c r="AE628" s="226"/>
      <c r="AF628" s="226"/>
      <c r="AG628" s="226"/>
      <c r="AH628" s="226"/>
      <c r="AI628" s="226"/>
      <c r="AJ628" s="226"/>
      <c r="AK628" s="226"/>
      <c r="AL628" s="226"/>
      <c r="AM628" s="226"/>
      <c r="AN628" s="226"/>
      <c r="AO628" s="226"/>
      <c r="AP628" s="226"/>
      <c r="AQ628" s="226"/>
      <c r="AR628" s="226"/>
      <c r="AS628" s="226"/>
      <c r="AT628" s="226"/>
      <c r="AU628" s="226"/>
      <c r="AV628" s="226"/>
      <c r="AW628" s="226"/>
      <c r="AX628" s="226"/>
      <c r="AY628" s="226"/>
      <c r="AZ628" s="226"/>
      <c r="BA628" s="226"/>
      <c r="BB628" s="226"/>
      <c r="BC628" s="226"/>
      <c r="BD628" s="226"/>
      <c r="BE628" s="226"/>
      <c r="BF628" s="226"/>
      <c r="BG628" s="226"/>
      <c r="BH628" s="226"/>
      <c r="BI628" s="226"/>
      <c r="BJ628" s="226"/>
      <c r="BK628" s="226"/>
      <c r="BL628" s="226"/>
      <c r="BM628" s="227">
        <v>16</v>
      </c>
    </row>
    <row r="629" spans="1:65">
      <c r="A629" s="29"/>
      <c r="B629" s="19">
        <v>1</v>
      </c>
      <c r="C629" s="9">
        <v>4</v>
      </c>
      <c r="D629" s="228">
        <v>79.8</v>
      </c>
      <c r="E629" s="228">
        <v>84.307094452975704</v>
      </c>
      <c r="F629" s="229">
        <v>68.846299999999999</v>
      </c>
      <c r="G629" s="228">
        <v>77</v>
      </c>
      <c r="H629" s="228">
        <v>85</v>
      </c>
      <c r="I629" s="228">
        <v>77.900000000000006</v>
      </c>
      <c r="J629" s="228">
        <v>75.22</v>
      </c>
      <c r="K629" s="228">
        <v>79.099999999999994</v>
      </c>
      <c r="L629" s="228">
        <v>77.599999999999994</v>
      </c>
      <c r="M629" s="229">
        <v>64.926860800000014</v>
      </c>
      <c r="N629" s="228">
        <v>77.2</v>
      </c>
      <c r="O629" s="228">
        <v>77.708804053104259</v>
      </c>
      <c r="P629" s="228">
        <v>81.8</v>
      </c>
      <c r="Q629" s="228">
        <v>76.8</v>
      </c>
      <c r="R629" s="228">
        <v>81.8</v>
      </c>
      <c r="S629" s="228">
        <v>79.099999999999994</v>
      </c>
      <c r="T629" s="228">
        <v>86</v>
      </c>
      <c r="U629" s="225"/>
      <c r="V629" s="226"/>
      <c r="W629" s="226"/>
      <c r="X629" s="226"/>
      <c r="Y629" s="226"/>
      <c r="Z629" s="226"/>
      <c r="AA629" s="226"/>
      <c r="AB629" s="226"/>
      <c r="AC629" s="226"/>
      <c r="AD629" s="226"/>
      <c r="AE629" s="226"/>
      <c r="AF629" s="226"/>
      <c r="AG629" s="226"/>
      <c r="AH629" s="226"/>
      <c r="AI629" s="226"/>
      <c r="AJ629" s="226"/>
      <c r="AK629" s="226"/>
      <c r="AL629" s="226"/>
      <c r="AM629" s="226"/>
      <c r="AN629" s="226"/>
      <c r="AO629" s="226"/>
      <c r="AP629" s="226"/>
      <c r="AQ629" s="226"/>
      <c r="AR629" s="226"/>
      <c r="AS629" s="226"/>
      <c r="AT629" s="226"/>
      <c r="AU629" s="226"/>
      <c r="AV629" s="226"/>
      <c r="AW629" s="226"/>
      <c r="AX629" s="226"/>
      <c r="AY629" s="226"/>
      <c r="AZ629" s="226"/>
      <c r="BA629" s="226"/>
      <c r="BB629" s="226"/>
      <c r="BC629" s="226"/>
      <c r="BD629" s="226"/>
      <c r="BE629" s="226"/>
      <c r="BF629" s="226"/>
      <c r="BG629" s="226"/>
      <c r="BH629" s="226"/>
      <c r="BI629" s="226"/>
      <c r="BJ629" s="226"/>
      <c r="BK629" s="226"/>
      <c r="BL629" s="226"/>
      <c r="BM629" s="227">
        <v>79.883118195943908</v>
      </c>
    </row>
    <row r="630" spans="1:65">
      <c r="A630" s="29"/>
      <c r="B630" s="19">
        <v>1</v>
      </c>
      <c r="C630" s="9">
        <v>5</v>
      </c>
      <c r="D630" s="228">
        <v>81.900000000000006</v>
      </c>
      <c r="E630" s="228">
        <v>81.9824008770604</v>
      </c>
      <c r="F630" s="229">
        <v>67.601900000000001</v>
      </c>
      <c r="G630" s="228">
        <v>77</v>
      </c>
      <c r="H630" s="228">
        <v>82</v>
      </c>
      <c r="I630" s="228">
        <v>77.8</v>
      </c>
      <c r="J630" s="228">
        <v>76.373333333333335</v>
      </c>
      <c r="K630" s="228">
        <v>77.3</v>
      </c>
      <c r="L630" s="228">
        <v>77.5</v>
      </c>
      <c r="M630" s="229">
        <v>66.101398199999991</v>
      </c>
      <c r="N630" s="228">
        <v>74.5</v>
      </c>
      <c r="O630" s="228">
        <v>82.098759507748653</v>
      </c>
      <c r="P630" s="228">
        <v>82.2</v>
      </c>
      <c r="Q630" s="228">
        <v>78.900000000000006</v>
      </c>
      <c r="R630" s="228">
        <v>81.7</v>
      </c>
      <c r="S630" s="228">
        <v>78.2</v>
      </c>
      <c r="T630" s="228">
        <v>88</v>
      </c>
      <c r="U630" s="225"/>
      <c r="V630" s="226"/>
      <c r="W630" s="226"/>
      <c r="X630" s="226"/>
      <c r="Y630" s="226"/>
      <c r="Z630" s="226"/>
      <c r="AA630" s="226"/>
      <c r="AB630" s="226"/>
      <c r="AC630" s="226"/>
      <c r="AD630" s="226"/>
      <c r="AE630" s="226"/>
      <c r="AF630" s="226"/>
      <c r="AG630" s="226"/>
      <c r="AH630" s="226"/>
      <c r="AI630" s="226"/>
      <c r="AJ630" s="226"/>
      <c r="AK630" s="226"/>
      <c r="AL630" s="226"/>
      <c r="AM630" s="226"/>
      <c r="AN630" s="226"/>
      <c r="AO630" s="226"/>
      <c r="AP630" s="226"/>
      <c r="AQ630" s="226"/>
      <c r="AR630" s="226"/>
      <c r="AS630" s="226"/>
      <c r="AT630" s="226"/>
      <c r="AU630" s="226"/>
      <c r="AV630" s="226"/>
      <c r="AW630" s="226"/>
      <c r="AX630" s="226"/>
      <c r="AY630" s="226"/>
      <c r="AZ630" s="226"/>
      <c r="BA630" s="226"/>
      <c r="BB630" s="226"/>
      <c r="BC630" s="226"/>
      <c r="BD630" s="226"/>
      <c r="BE630" s="226"/>
      <c r="BF630" s="226"/>
      <c r="BG630" s="226"/>
      <c r="BH630" s="226"/>
      <c r="BI630" s="226"/>
      <c r="BJ630" s="226"/>
      <c r="BK630" s="226"/>
      <c r="BL630" s="226"/>
      <c r="BM630" s="227">
        <v>47</v>
      </c>
    </row>
    <row r="631" spans="1:65">
      <c r="A631" s="29"/>
      <c r="B631" s="19">
        <v>1</v>
      </c>
      <c r="C631" s="9">
        <v>6</v>
      </c>
      <c r="D631" s="228">
        <v>81.900000000000006</v>
      </c>
      <c r="E631" s="228">
        <v>82.946196492138597</v>
      </c>
      <c r="F631" s="229">
        <v>69.027100000000004</v>
      </c>
      <c r="G631" s="228">
        <v>76</v>
      </c>
      <c r="H631" s="228">
        <v>83</v>
      </c>
      <c r="I631" s="228">
        <v>80.7</v>
      </c>
      <c r="J631" s="228">
        <v>75.513333333333335</v>
      </c>
      <c r="K631" s="228">
        <v>79.2</v>
      </c>
      <c r="L631" s="228">
        <v>76.8</v>
      </c>
      <c r="M631" s="229">
        <v>66.054337399999994</v>
      </c>
      <c r="N631" s="228">
        <v>82.1</v>
      </c>
      <c r="O631" s="228">
        <v>81.022699359701264</v>
      </c>
      <c r="P631" s="228">
        <v>80.5</v>
      </c>
      <c r="Q631" s="228">
        <v>78.7</v>
      </c>
      <c r="R631" s="228">
        <v>82.6</v>
      </c>
      <c r="S631" s="228">
        <v>77</v>
      </c>
      <c r="T631" s="228">
        <v>87</v>
      </c>
      <c r="U631" s="225"/>
      <c r="V631" s="226"/>
      <c r="W631" s="226"/>
      <c r="X631" s="226"/>
      <c r="Y631" s="226"/>
      <c r="Z631" s="226"/>
      <c r="AA631" s="226"/>
      <c r="AB631" s="226"/>
      <c r="AC631" s="226"/>
      <c r="AD631" s="226"/>
      <c r="AE631" s="226"/>
      <c r="AF631" s="226"/>
      <c r="AG631" s="226"/>
      <c r="AH631" s="226"/>
      <c r="AI631" s="226"/>
      <c r="AJ631" s="226"/>
      <c r="AK631" s="226"/>
      <c r="AL631" s="226"/>
      <c r="AM631" s="226"/>
      <c r="AN631" s="226"/>
      <c r="AO631" s="226"/>
      <c r="AP631" s="226"/>
      <c r="AQ631" s="226"/>
      <c r="AR631" s="226"/>
      <c r="AS631" s="226"/>
      <c r="AT631" s="226"/>
      <c r="AU631" s="226"/>
      <c r="AV631" s="226"/>
      <c r="AW631" s="226"/>
      <c r="AX631" s="226"/>
      <c r="AY631" s="226"/>
      <c r="AZ631" s="226"/>
      <c r="BA631" s="226"/>
      <c r="BB631" s="226"/>
      <c r="BC631" s="226"/>
      <c r="BD631" s="226"/>
      <c r="BE631" s="226"/>
      <c r="BF631" s="226"/>
      <c r="BG631" s="226"/>
      <c r="BH631" s="226"/>
      <c r="BI631" s="226"/>
      <c r="BJ631" s="226"/>
      <c r="BK631" s="226"/>
      <c r="BL631" s="226"/>
      <c r="BM631" s="231"/>
    </row>
    <row r="632" spans="1:65">
      <c r="A632" s="29"/>
      <c r="B632" s="20" t="s">
        <v>256</v>
      </c>
      <c r="C632" s="12"/>
      <c r="D632" s="232">
        <v>80.733333333333334</v>
      </c>
      <c r="E632" s="232">
        <v>82.984467350016502</v>
      </c>
      <c r="F632" s="232">
        <v>68.736066666666673</v>
      </c>
      <c r="G632" s="232">
        <v>76.5</v>
      </c>
      <c r="H632" s="232">
        <v>83.833333333333329</v>
      </c>
      <c r="I632" s="232">
        <v>79.616666666666674</v>
      </c>
      <c r="J632" s="232">
        <v>76.13555555555557</v>
      </c>
      <c r="K632" s="232">
        <v>78.55</v>
      </c>
      <c r="L632" s="232">
        <v>76.750000000000014</v>
      </c>
      <c r="M632" s="232">
        <v>65.265087216666672</v>
      </c>
      <c r="N632" s="232">
        <v>75.983333333333334</v>
      </c>
      <c r="O632" s="232">
        <v>79.993416700253178</v>
      </c>
      <c r="P632" s="232">
        <v>81.733333333333334</v>
      </c>
      <c r="Q632" s="232">
        <v>78.61666666666666</v>
      </c>
      <c r="R632" s="232">
        <v>82.133333333333326</v>
      </c>
      <c r="S632" s="232">
        <v>78.516666666666666</v>
      </c>
      <c r="T632" s="232">
        <v>86.166666666666671</v>
      </c>
      <c r="U632" s="225"/>
      <c r="V632" s="226"/>
      <c r="W632" s="226"/>
      <c r="X632" s="226"/>
      <c r="Y632" s="226"/>
      <c r="Z632" s="226"/>
      <c r="AA632" s="226"/>
      <c r="AB632" s="226"/>
      <c r="AC632" s="226"/>
      <c r="AD632" s="226"/>
      <c r="AE632" s="226"/>
      <c r="AF632" s="226"/>
      <c r="AG632" s="226"/>
      <c r="AH632" s="226"/>
      <c r="AI632" s="226"/>
      <c r="AJ632" s="226"/>
      <c r="AK632" s="226"/>
      <c r="AL632" s="226"/>
      <c r="AM632" s="226"/>
      <c r="AN632" s="226"/>
      <c r="AO632" s="226"/>
      <c r="AP632" s="226"/>
      <c r="AQ632" s="226"/>
      <c r="AR632" s="226"/>
      <c r="AS632" s="226"/>
      <c r="AT632" s="226"/>
      <c r="AU632" s="226"/>
      <c r="AV632" s="226"/>
      <c r="AW632" s="226"/>
      <c r="AX632" s="226"/>
      <c r="AY632" s="226"/>
      <c r="AZ632" s="226"/>
      <c r="BA632" s="226"/>
      <c r="BB632" s="226"/>
      <c r="BC632" s="226"/>
      <c r="BD632" s="226"/>
      <c r="BE632" s="226"/>
      <c r="BF632" s="226"/>
      <c r="BG632" s="226"/>
      <c r="BH632" s="226"/>
      <c r="BI632" s="226"/>
      <c r="BJ632" s="226"/>
      <c r="BK632" s="226"/>
      <c r="BL632" s="226"/>
      <c r="BM632" s="231"/>
    </row>
    <row r="633" spans="1:65">
      <c r="A633" s="29"/>
      <c r="B633" s="3" t="s">
        <v>257</v>
      </c>
      <c r="C633" s="28"/>
      <c r="D633" s="228">
        <v>80.300000000000011</v>
      </c>
      <c r="E633" s="228">
        <v>82.741653038338072</v>
      </c>
      <c r="F633" s="228">
        <v>68.936700000000002</v>
      </c>
      <c r="G633" s="228">
        <v>76.5</v>
      </c>
      <c r="H633" s="228">
        <v>84</v>
      </c>
      <c r="I633" s="228">
        <v>80.3</v>
      </c>
      <c r="J633" s="228">
        <v>76.153333333333336</v>
      </c>
      <c r="K633" s="228">
        <v>79.05</v>
      </c>
      <c r="L633" s="228">
        <v>77.150000000000006</v>
      </c>
      <c r="M633" s="228">
        <v>65.341243950000006</v>
      </c>
      <c r="N633" s="228">
        <v>75.650000000000006</v>
      </c>
      <c r="O633" s="228">
        <v>80.679493514355045</v>
      </c>
      <c r="P633" s="228">
        <v>82</v>
      </c>
      <c r="Q633" s="228">
        <v>78.800000000000011</v>
      </c>
      <c r="R633" s="228">
        <v>81.75</v>
      </c>
      <c r="S633" s="228">
        <v>78.599999999999994</v>
      </c>
      <c r="T633" s="228">
        <v>86</v>
      </c>
      <c r="U633" s="225"/>
      <c r="V633" s="226"/>
      <c r="W633" s="226"/>
      <c r="X633" s="226"/>
      <c r="Y633" s="226"/>
      <c r="Z633" s="226"/>
      <c r="AA633" s="226"/>
      <c r="AB633" s="226"/>
      <c r="AC633" s="226"/>
      <c r="AD633" s="226"/>
      <c r="AE633" s="226"/>
      <c r="AF633" s="226"/>
      <c r="AG633" s="226"/>
      <c r="AH633" s="226"/>
      <c r="AI633" s="226"/>
      <c r="AJ633" s="226"/>
      <c r="AK633" s="226"/>
      <c r="AL633" s="226"/>
      <c r="AM633" s="226"/>
      <c r="AN633" s="226"/>
      <c r="AO633" s="226"/>
      <c r="AP633" s="226"/>
      <c r="AQ633" s="226"/>
      <c r="AR633" s="226"/>
      <c r="AS633" s="226"/>
      <c r="AT633" s="226"/>
      <c r="AU633" s="226"/>
      <c r="AV633" s="226"/>
      <c r="AW633" s="226"/>
      <c r="AX633" s="226"/>
      <c r="AY633" s="226"/>
      <c r="AZ633" s="226"/>
      <c r="BA633" s="226"/>
      <c r="BB633" s="226"/>
      <c r="BC633" s="226"/>
      <c r="BD633" s="226"/>
      <c r="BE633" s="226"/>
      <c r="BF633" s="226"/>
      <c r="BG633" s="226"/>
      <c r="BH633" s="226"/>
      <c r="BI633" s="226"/>
      <c r="BJ633" s="226"/>
      <c r="BK633" s="226"/>
      <c r="BL633" s="226"/>
      <c r="BM633" s="231"/>
    </row>
    <row r="634" spans="1:65">
      <c r="A634" s="29"/>
      <c r="B634" s="3" t="s">
        <v>258</v>
      </c>
      <c r="C634" s="28"/>
      <c r="D634" s="218">
        <v>0.92448183685060636</v>
      </c>
      <c r="E634" s="218">
        <v>0.86612189054401711</v>
      </c>
      <c r="F634" s="218">
        <v>0.62833313987618633</v>
      </c>
      <c r="G634" s="218">
        <v>0.54772255750516607</v>
      </c>
      <c r="H634" s="218">
        <v>1.3291601358251257</v>
      </c>
      <c r="I634" s="218">
        <v>1.380458860910627</v>
      </c>
      <c r="J634" s="218">
        <v>0.76730890973776988</v>
      </c>
      <c r="K634" s="218">
        <v>1.1148990985734997</v>
      </c>
      <c r="L634" s="218">
        <v>1.1326958991715272</v>
      </c>
      <c r="M634" s="218">
        <v>0.8433549099104809</v>
      </c>
      <c r="N634" s="218">
        <v>3.580735492418651</v>
      </c>
      <c r="O634" s="218">
        <v>1.9427009980170888</v>
      </c>
      <c r="P634" s="218">
        <v>0.71740272279011197</v>
      </c>
      <c r="Q634" s="218">
        <v>1.3790093062291728</v>
      </c>
      <c r="R634" s="218">
        <v>0.92448183685060348</v>
      </c>
      <c r="S634" s="218">
        <v>0.953764471275098</v>
      </c>
      <c r="T634" s="218">
        <v>1.1690451944500122</v>
      </c>
      <c r="U634" s="215"/>
      <c r="V634" s="216"/>
      <c r="W634" s="216"/>
      <c r="X634" s="216"/>
      <c r="Y634" s="216"/>
      <c r="Z634" s="216"/>
      <c r="AA634" s="216"/>
      <c r="AB634" s="216"/>
      <c r="AC634" s="216"/>
      <c r="AD634" s="216"/>
      <c r="AE634" s="216"/>
      <c r="AF634" s="216"/>
      <c r="AG634" s="216"/>
      <c r="AH634" s="216"/>
      <c r="AI634" s="216"/>
      <c r="AJ634" s="216"/>
      <c r="AK634" s="216"/>
      <c r="AL634" s="216"/>
      <c r="AM634" s="216"/>
      <c r="AN634" s="216"/>
      <c r="AO634" s="216"/>
      <c r="AP634" s="216"/>
      <c r="AQ634" s="216"/>
      <c r="AR634" s="216"/>
      <c r="AS634" s="216"/>
      <c r="AT634" s="216"/>
      <c r="AU634" s="216"/>
      <c r="AV634" s="216"/>
      <c r="AW634" s="216"/>
      <c r="AX634" s="216"/>
      <c r="AY634" s="216"/>
      <c r="AZ634" s="216"/>
      <c r="BA634" s="216"/>
      <c r="BB634" s="216"/>
      <c r="BC634" s="216"/>
      <c r="BD634" s="216"/>
      <c r="BE634" s="216"/>
      <c r="BF634" s="216"/>
      <c r="BG634" s="216"/>
      <c r="BH634" s="216"/>
      <c r="BI634" s="216"/>
      <c r="BJ634" s="216"/>
      <c r="BK634" s="216"/>
      <c r="BL634" s="216"/>
      <c r="BM634" s="221"/>
    </row>
    <row r="635" spans="1:65">
      <c r="A635" s="29"/>
      <c r="B635" s="3" t="s">
        <v>86</v>
      </c>
      <c r="C635" s="28"/>
      <c r="D635" s="13">
        <v>1.1451054956861351E-2</v>
      </c>
      <c r="E635" s="13">
        <v>1.0437156713808141E-2</v>
      </c>
      <c r="F635" s="13">
        <v>9.1412437508719777E-3</v>
      </c>
      <c r="G635" s="13">
        <v>7.1597719935315831E-3</v>
      </c>
      <c r="H635" s="13">
        <v>1.5854792872665516E-2</v>
      </c>
      <c r="I635" s="13">
        <v>1.7338817595695544E-2</v>
      </c>
      <c r="J635" s="13">
        <v>1.0078194138583123E-2</v>
      </c>
      <c r="K635" s="13">
        <v>1.4193495844347545E-2</v>
      </c>
      <c r="L635" s="13">
        <v>1.4758252757935205E-2</v>
      </c>
      <c r="M635" s="13">
        <v>1.2921991617213595E-2</v>
      </c>
      <c r="N635" s="13">
        <v>4.7125275179890118E-2</v>
      </c>
      <c r="O635" s="13">
        <v>2.4285760980765063E-2</v>
      </c>
      <c r="P635" s="13">
        <v>8.7773579460454151E-3</v>
      </c>
      <c r="Q635" s="13">
        <v>1.7540928211522235E-2</v>
      </c>
      <c r="R635" s="13">
        <v>1.1255866520096634E-2</v>
      </c>
      <c r="S635" s="13">
        <v>1.2147286834325172E-2</v>
      </c>
      <c r="T635" s="13">
        <v>1.3567255641586215E-2</v>
      </c>
      <c r="U635" s="15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55"/>
    </row>
    <row r="636" spans="1:65">
      <c r="A636" s="29"/>
      <c r="B636" s="3" t="s">
        <v>259</v>
      </c>
      <c r="C636" s="28"/>
      <c r="D636" s="13">
        <v>1.0643239229895185E-2</v>
      </c>
      <c r="E636" s="13">
        <v>3.8823586561372636E-2</v>
      </c>
      <c r="F636" s="13">
        <v>-0.13954201815125478</v>
      </c>
      <c r="G636" s="13">
        <v>-4.2350853000574062E-2</v>
      </c>
      <c r="H636" s="13">
        <v>4.9449936690002527E-2</v>
      </c>
      <c r="I636" s="13">
        <v>-3.3355173820789341E-3</v>
      </c>
      <c r="J636" s="13">
        <v>-4.6913074063984372E-2</v>
      </c>
      <c r="K636" s="13">
        <v>-1.6688359518890139E-2</v>
      </c>
      <c r="L636" s="13">
        <v>-3.9221280624758825E-2</v>
      </c>
      <c r="M636" s="13">
        <v>-0.18299274376622254</v>
      </c>
      <c r="N636" s="13">
        <v>-4.881863591059199E-2</v>
      </c>
      <c r="O636" s="13">
        <v>1.3807486087200616E-3</v>
      </c>
      <c r="P636" s="13">
        <v>2.316152873315569E-2</v>
      </c>
      <c r="Q636" s="13">
        <v>-1.585380688533955E-2</v>
      </c>
      <c r="R636" s="13">
        <v>2.8168844534459669E-2</v>
      </c>
      <c r="S636" s="13">
        <v>-1.7105635835665489E-2</v>
      </c>
      <c r="T636" s="13">
        <v>7.8659278864277038E-2</v>
      </c>
      <c r="U636" s="15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55"/>
    </row>
    <row r="637" spans="1:65">
      <c r="A637" s="29"/>
      <c r="B637" s="45" t="s">
        <v>260</v>
      </c>
      <c r="C637" s="46"/>
      <c r="D637" s="44">
        <v>0.57999999999999996</v>
      </c>
      <c r="E637" s="44">
        <v>1.19</v>
      </c>
      <c r="F637" s="44">
        <v>2.69</v>
      </c>
      <c r="G637" s="44">
        <v>0.57999999999999996</v>
      </c>
      <c r="H637" s="44">
        <v>1.42</v>
      </c>
      <c r="I637" s="44">
        <v>0.27</v>
      </c>
      <c r="J637" s="44">
        <v>0.67</v>
      </c>
      <c r="K637" s="44">
        <v>0.02</v>
      </c>
      <c r="L637" s="44">
        <v>0.51</v>
      </c>
      <c r="M637" s="44">
        <v>3.63</v>
      </c>
      <c r="N637" s="44">
        <v>0.72</v>
      </c>
      <c r="O637" s="44">
        <v>0.37</v>
      </c>
      <c r="P637" s="44">
        <v>0.85</v>
      </c>
      <c r="Q637" s="44">
        <v>0</v>
      </c>
      <c r="R637" s="44">
        <v>0.96</v>
      </c>
      <c r="S637" s="44">
        <v>0.03</v>
      </c>
      <c r="T637" s="44">
        <v>2.0499999999999998</v>
      </c>
      <c r="U637" s="15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55"/>
    </row>
    <row r="638" spans="1:65">
      <c r="B638" s="3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BM638" s="55"/>
    </row>
    <row r="639" spans="1:65" ht="15">
      <c r="B639" s="8" t="s">
        <v>496</v>
      </c>
      <c r="BM639" s="27" t="s">
        <v>66</v>
      </c>
    </row>
    <row r="640" spans="1:65" ht="15">
      <c r="A640" s="24" t="s">
        <v>58</v>
      </c>
      <c r="B640" s="18" t="s">
        <v>110</v>
      </c>
      <c r="C640" s="15" t="s">
        <v>111</v>
      </c>
      <c r="D640" s="16" t="s">
        <v>227</v>
      </c>
      <c r="E640" s="17" t="s">
        <v>227</v>
      </c>
      <c r="F640" s="17" t="s">
        <v>227</v>
      </c>
      <c r="G640" s="17" t="s">
        <v>227</v>
      </c>
      <c r="H640" s="17" t="s">
        <v>227</v>
      </c>
      <c r="I640" s="17" t="s">
        <v>227</v>
      </c>
      <c r="J640" s="17" t="s">
        <v>227</v>
      </c>
      <c r="K640" s="17" t="s">
        <v>227</v>
      </c>
      <c r="L640" s="17" t="s">
        <v>227</v>
      </c>
      <c r="M640" s="17" t="s">
        <v>227</v>
      </c>
      <c r="N640" s="17" t="s">
        <v>227</v>
      </c>
      <c r="O640" s="17" t="s">
        <v>227</v>
      </c>
      <c r="P640" s="17" t="s">
        <v>227</v>
      </c>
      <c r="Q640" s="17" t="s">
        <v>227</v>
      </c>
      <c r="R640" s="17" t="s">
        <v>227</v>
      </c>
      <c r="S640" s="17" t="s">
        <v>227</v>
      </c>
      <c r="T640" s="17" t="s">
        <v>227</v>
      </c>
      <c r="U640" s="15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27">
        <v>1</v>
      </c>
    </row>
    <row r="641" spans="1:65">
      <c r="A641" s="29"/>
      <c r="B641" s="19" t="s">
        <v>228</v>
      </c>
      <c r="C641" s="9" t="s">
        <v>228</v>
      </c>
      <c r="D641" s="151" t="s">
        <v>230</v>
      </c>
      <c r="E641" s="152" t="s">
        <v>232</v>
      </c>
      <c r="F641" s="152" t="s">
        <v>235</v>
      </c>
      <c r="G641" s="152" t="s">
        <v>236</v>
      </c>
      <c r="H641" s="152" t="s">
        <v>238</v>
      </c>
      <c r="I641" s="152" t="s">
        <v>239</v>
      </c>
      <c r="J641" s="152" t="s">
        <v>240</v>
      </c>
      <c r="K641" s="152" t="s">
        <v>241</v>
      </c>
      <c r="L641" s="152" t="s">
        <v>242</v>
      </c>
      <c r="M641" s="152" t="s">
        <v>243</v>
      </c>
      <c r="N641" s="152" t="s">
        <v>244</v>
      </c>
      <c r="O641" s="152" t="s">
        <v>245</v>
      </c>
      <c r="P641" s="152" t="s">
        <v>246</v>
      </c>
      <c r="Q641" s="152" t="s">
        <v>247</v>
      </c>
      <c r="R641" s="152" t="s">
        <v>248</v>
      </c>
      <c r="S641" s="152" t="s">
        <v>249</v>
      </c>
      <c r="T641" s="152" t="s">
        <v>250</v>
      </c>
      <c r="U641" s="15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27" t="s">
        <v>1</v>
      </c>
    </row>
    <row r="642" spans="1:65">
      <c r="A642" s="29"/>
      <c r="B642" s="19"/>
      <c r="C642" s="9"/>
      <c r="D642" s="10" t="s">
        <v>114</v>
      </c>
      <c r="E642" s="11" t="s">
        <v>288</v>
      </c>
      <c r="F642" s="11" t="s">
        <v>114</v>
      </c>
      <c r="G642" s="11" t="s">
        <v>114</v>
      </c>
      <c r="H642" s="11" t="s">
        <v>289</v>
      </c>
      <c r="I642" s="11" t="s">
        <v>288</v>
      </c>
      <c r="J642" s="11" t="s">
        <v>114</v>
      </c>
      <c r="K642" s="11" t="s">
        <v>289</v>
      </c>
      <c r="L642" s="11" t="s">
        <v>288</v>
      </c>
      <c r="M642" s="11" t="s">
        <v>289</v>
      </c>
      <c r="N642" s="11" t="s">
        <v>289</v>
      </c>
      <c r="O642" s="11" t="s">
        <v>114</v>
      </c>
      <c r="P642" s="11" t="s">
        <v>289</v>
      </c>
      <c r="Q642" s="11" t="s">
        <v>289</v>
      </c>
      <c r="R642" s="11" t="s">
        <v>289</v>
      </c>
      <c r="S642" s="11" t="s">
        <v>289</v>
      </c>
      <c r="T642" s="11" t="s">
        <v>114</v>
      </c>
      <c r="U642" s="15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27">
        <v>3</v>
      </c>
    </row>
    <row r="643" spans="1:65">
      <c r="A643" s="29"/>
      <c r="B643" s="19"/>
      <c r="C643" s="9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15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27">
        <v>3</v>
      </c>
    </row>
    <row r="644" spans="1:65">
      <c r="A644" s="29"/>
      <c r="B644" s="18">
        <v>1</v>
      </c>
      <c r="C644" s="14">
        <v>1</v>
      </c>
      <c r="D644" s="202">
        <v>8.1699999999999995E-2</v>
      </c>
      <c r="E644" s="202">
        <v>8.7872300533885644E-2</v>
      </c>
      <c r="F644" s="203" t="s">
        <v>105</v>
      </c>
      <c r="G644" s="202">
        <v>8.6999999999999994E-2</v>
      </c>
      <c r="H644" s="211">
        <v>6.5000000000000002E-2</v>
      </c>
      <c r="I644" s="202">
        <v>9.0999999999999998E-2</v>
      </c>
      <c r="J644" s="202">
        <v>8.4900000000000003E-2</v>
      </c>
      <c r="K644" s="202">
        <v>8.4999999999999992E-2</v>
      </c>
      <c r="L644" s="202">
        <v>8.2000000000000003E-2</v>
      </c>
      <c r="M644" s="202">
        <v>7.7290157626000014E-2</v>
      </c>
      <c r="N644" s="202">
        <v>8.4999999999999992E-2</v>
      </c>
      <c r="O644" s="202">
        <v>8.551918148852361E-2</v>
      </c>
      <c r="P644" s="202">
        <v>0.09</v>
      </c>
      <c r="Q644" s="202">
        <v>8.4999999999999992E-2</v>
      </c>
      <c r="R644" s="202">
        <v>8.4999999999999992E-2</v>
      </c>
      <c r="S644" s="202">
        <v>7.9000000000000001E-2</v>
      </c>
      <c r="T644" s="202">
        <v>8.3000000000000004E-2</v>
      </c>
      <c r="U644" s="204"/>
      <c r="V644" s="205"/>
      <c r="W644" s="205"/>
      <c r="X644" s="205"/>
      <c r="Y644" s="205"/>
      <c r="Z644" s="205"/>
      <c r="AA644" s="205"/>
      <c r="AB644" s="205"/>
      <c r="AC644" s="205"/>
      <c r="AD644" s="205"/>
      <c r="AE644" s="205"/>
      <c r="AF644" s="205"/>
      <c r="AG644" s="205"/>
      <c r="AH644" s="205"/>
      <c r="AI644" s="205"/>
      <c r="AJ644" s="205"/>
      <c r="AK644" s="205"/>
      <c r="AL644" s="205"/>
      <c r="AM644" s="205"/>
      <c r="AN644" s="205"/>
      <c r="AO644" s="205"/>
      <c r="AP644" s="205"/>
      <c r="AQ644" s="205"/>
      <c r="AR644" s="205"/>
      <c r="AS644" s="205"/>
      <c r="AT644" s="205"/>
      <c r="AU644" s="205"/>
      <c r="AV644" s="205"/>
      <c r="AW644" s="205"/>
      <c r="AX644" s="205"/>
      <c r="AY644" s="205"/>
      <c r="AZ644" s="205"/>
      <c r="BA644" s="205"/>
      <c r="BB644" s="205"/>
      <c r="BC644" s="205"/>
      <c r="BD644" s="205"/>
      <c r="BE644" s="205"/>
      <c r="BF644" s="205"/>
      <c r="BG644" s="205"/>
      <c r="BH644" s="205"/>
      <c r="BI644" s="205"/>
      <c r="BJ644" s="205"/>
      <c r="BK644" s="205"/>
      <c r="BL644" s="205"/>
      <c r="BM644" s="206">
        <v>1</v>
      </c>
    </row>
    <row r="645" spans="1:65">
      <c r="A645" s="29"/>
      <c r="B645" s="19">
        <v>1</v>
      </c>
      <c r="C645" s="9">
        <v>2</v>
      </c>
      <c r="D645" s="23">
        <v>8.3100000000000007E-2</v>
      </c>
      <c r="E645" s="23">
        <v>8.7153300048673762E-2</v>
      </c>
      <c r="F645" s="208" t="s">
        <v>105</v>
      </c>
      <c r="G645" s="23">
        <v>8.5999999999999993E-2</v>
      </c>
      <c r="H645" s="208">
        <v>6.8000000000000005E-2</v>
      </c>
      <c r="I645" s="23">
        <v>9.11E-2</v>
      </c>
      <c r="J645" s="23">
        <v>8.4400000000000003E-2</v>
      </c>
      <c r="K645" s="23">
        <v>8.3000000000000004E-2</v>
      </c>
      <c r="L645" s="23">
        <v>8.5000000000000006E-2</v>
      </c>
      <c r="M645" s="23">
        <v>8.0385488978000005E-2</v>
      </c>
      <c r="N645" s="23">
        <v>8.4000000000000005E-2</v>
      </c>
      <c r="O645" s="23">
        <v>8.5173486303297685E-2</v>
      </c>
      <c r="P645" s="23">
        <v>0.09</v>
      </c>
      <c r="Q645" s="23">
        <v>8.5999999999999993E-2</v>
      </c>
      <c r="R645" s="23">
        <v>8.4999999999999992E-2</v>
      </c>
      <c r="S645" s="23">
        <v>8.0999999999999989E-2</v>
      </c>
      <c r="T645" s="23">
        <v>8.2000000000000003E-2</v>
      </c>
      <c r="U645" s="204"/>
      <c r="V645" s="205"/>
      <c r="W645" s="205"/>
      <c r="X645" s="205"/>
      <c r="Y645" s="205"/>
      <c r="Z645" s="205"/>
      <c r="AA645" s="205"/>
      <c r="AB645" s="205"/>
      <c r="AC645" s="205"/>
      <c r="AD645" s="205"/>
      <c r="AE645" s="205"/>
      <c r="AF645" s="205"/>
      <c r="AG645" s="205"/>
      <c r="AH645" s="205"/>
      <c r="AI645" s="205"/>
      <c r="AJ645" s="205"/>
      <c r="AK645" s="205"/>
      <c r="AL645" s="205"/>
      <c r="AM645" s="205"/>
      <c r="AN645" s="205"/>
      <c r="AO645" s="205"/>
      <c r="AP645" s="205"/>
      <c r="AQ645" s="205"/>
      <c r="AR645" s="205"/>
      <c r="AS645" s="205"/>
      <c r="AT645" s="205"/>
      <c r="AU645" s="205"/>
      <c r="AV645" s="205"/>
      <c r="AW645" s="205"/>
      <c r="AX645" s="205"/>
      <c r="AY645" s="205"/>
      <c r="AZ645" s="205"/>
      <c r="BA645" s="205"/>
      <c r="BB645" s="205"/>
      <c r="BC645" s="205"/>
      <c r="BD645" s="205"/>
      <c r="BE645" s="205"/>
      <c r="BF645" s="205"/>
      <c r="BG645" s="205"/>
      <c r="BH645" s="205"/>
      <c r="BI645" s="205"/>
      <c r="BJ645" s="205"/>
      <c r="BK645" s="205"/>
      <c r="BL645" s="205"/>
      <c r="BM645" s="206" t="e">
        <v>#N/A</v>
      </c>
    </row>
    <row r="646" spans="1:65">
      <c r="A646" s="29"/>
      <c r="B646" s="19">
        <v>1</v>
      </c>
      <c r="C646" s="9">
        <v>3</v>
      </c>
      <c r="D646" s="23">
        <v>8.5199999999999998E-2</v>
      </c>
      <c r="E646" s="23">
        <v>8.7015353066223003E-2</v>
      </c>
      <c r="F646" s="208" t="s">
        <v>105</v>
      </c>
      <c r="G646" s="23">
        <v>8.6999999999999994E-2</v>
      </c>
      <c r="H646" s="208">
        <v>6.8000000000000005E-2</v>
      </c>
      <c r="I646" s="23">
        <v>9.1200000000000003E-2</v>
      </c>
      <c r="J646" s="23">
        <v>8.4599999999999995E-2</v>
      </c>
      <c r="K646" s="23">
        <v>8.5999999999999993E-2</v>
      </c>
      <c r="L646" s="23">
        <v>8.3000000000000004E-2</v>
      </c>
      <c r="M646" s="23">
        <v>7.8889013303999972E-2</v>
      </c>
      <c r="N646" s="23">
        <v>8.5999999999999993E-2</v>
      </c>
      <c r="O646" s="23">
        <v>8.5346133344451278E-2</v>
      </c>
      <c r="P646" s="23">
        <v>0.09</v>
      </c>
      <c r="Q646" s="23">
        <v>8.5999999999999993E-2</v>
      </c>
      <c r="R646" s="23">
        <v>8.5999999999999993E-2</v>
      </c>
      <c r="S646" s="23">
        <v>8.3000000000000004E-2</v>
      </c>
      <c r="T646" s="23">
        <v>8.5000000000000006E-2</v>
      </c>
      <c r="U646" s="204"/>
      <c r="V646" s="205"/>
      <c r="W646" s="205"/>
      <c r="X646" s="205"/>
      <c r="Y646" s="205"/>
      <c r="Z646" s="205"/>
      <c r="AA646" s="205"/>
      <c r="AB646" s="205"/>
      <c r="AC646" s="205"/>
      <c r="AD646" s="205"/>
      <c r="AE646" s="205"/>
      <c r="AF646" s="205"/>
      <c r="AG646" s="205"/>
      <c r="AH646" s="205"/>
      <c r="AI646" s="205"/>
      <c r="AJ646" s="205"/>
      <c r="AK646" s="205"/>
      <c r="AL646" s="205"/>
      <c r="AM646" s="205"/>
      <c r="AN646" s="205"/>
      <c r="AO646" s="205"/>
      <c r="AP646" s="205"/>
      <c r="AQ646" s="205"/>
      <c r="AR646" s="205"/>
      <c r="AS646" s="205"/>
      <c r="AT646" s="205"/>
      <c r="AU646" s="205"/>
      <c r="AV646" s="205"/>
      <c r="AW646" s="205"/>
      <c r="AX646" s="205"/>
      <c r="AY646" s="205"/>
      <c r="AZ646" s="205"/>
      <c r="BA646" s="205"/>
      <c r="BB646" s="205"/>
      <c r="BC646" s="205"/>
      <c r="BD646" s="205"/>
      <c r="BE646" s="205"/>
      <c r="BF646" s="205"/>
      <c r="BG646" s="205"/>
      <c r="BH646" s="205"/>
      <c r="BI646" s="205"/>
      <c r="BJ646" s="205"/>
      <c r="BK646" s="205"/>
      <c r="BL646" s="205"/>
      <c r="BM646" s="206">
        <v>16</v>
      </c>
    </row>
    <row r="647" spans="1:65">
      <c r="A647" s="29"/>
      <c r="B647" s="19">
        <v>1</v>
      </c>
      <c r="C647" s="9">
        <v>4</v>
      </c>
      <c r="D647" s="23">
        <v>8.2000000000000003E-2</v>
      </c>
      <c r="E647" s="23">
        <v>8.8222908614197237E-2</v>
      </c>
      <c r="F647" s="208" t="s">
        <v>105</v>
      </c>
      <c r="G647" s="23">
        <v>8.5999999999999993E-2</v>
      </c>
      <c r="H647" s="208">
        <v>6.8000000000000005E-2</v>
      </c>
      <c r="I647" s="23">
        <v>9.1499999999999998E-2</v>
      </c>
      <c r="J647" s="23">
        <v>8.3600000000000008E-2</v>
      </c>
      <c r="K647" s="23">
        <v>8.3000000000000004E-2</v>
      </c>
      <c r="L647" s="23">
        <v>8.5000000000000006E-2</v>
      </c>
      <c r="M647" s="23">
        <v>7.8888143829999993E-2</v>
      </c>
      <c r="N647" s="23">
        <v>8.6999999999999994E-2</v>
      </c>
      <c r="O647" s="23">
        <v>8.5027963845200547E-2</v>
      </c>
      <c r="P647" s="23">
        <v>0.09</v>
      </c>
      <c r="Q647" s="23">
        <v>8.4999999999999992E-2</v>
      </c>
      <c r="R647" s="23">
        <v>8.4999999999999992E-2</v>
      </c>
      <c r="S647" s="23">
        <v>8.0999999999999989E-2</v>
      </c>
      <c r="T647" s="23">
        <v>8.3000000000000004E-2</v>
      </c>
      <c r="U647" s="204"/>
      <c r="V647" s="205"/>
      <c r="W647" s="205"/>
      <c r="X647" s="205"/>
      <c r="Y647" s="205"/>
      <c r="Z647" s="205"/>
      <c r="AA647" s="205"/>
      <c r="AB647" s="205"/>
      <c r="AC647" s="205"/>
      <c r="AD647" s="205"/>
      <c r="AE647" s="205"/>
      <c r="AF647" s="205"/>
      <c r="AG647" s="205"/>
      <c r="AH647" s="205"/>
      <c r="AI647" s="205"/>
      <c r="AJ647" s="205"/>
      <c r="AK647" s="205"/>
      <c r="AL647" s="205"/>
      <c r="AM647" s="205"/>
      <c r="AN647" s="205"/>
      <c r="AO647" s="205"/>
      <c r="AP647" s="205"/>
      <c r="AQ647" s="205"/>
      <c r="AR647" s="205"/>
      <c r="AS647" s="205"/>
      <c r="AT647" s="205"/>
      <c r="AU647" s="205"/>
      <c r="AV647" s="205"/>
      <c r="AW647" s="205"/>
      <c r="AX647" s="205"/>
      <c r="AY647" s="205"/>
      <c r="AZ647" s="205"/>
      <c r="BA647" s="205"/>
      <c r="BB647" s="205"/>
      <c r="BC647" s="205"/>
      <c r="BD647" s="205"/>
      <c r="BE647" s="205"/>
      <c r="BF647" s="205"/>
      <c r="BG647" s="205"/>
      <c r="BH647" s="205"/>
      <c r="BI647" s="205"/>
      <c r="BJ647" s="205"/>
      <c r="BK647" s="205"/>
      <c r="BL647" s="205"/>
      <c r="BM647" s="206">
        <v>8.4954984123802743E-2</v>
      </c>
    </row>
    <row r="648" spans="1:65">
      <c r="A648" s="29"/>
      <c r="B648" s="19">
        <v>1</v>
      </c>
      <c r="C648" s="9">
        <v>5</v>
      </c>
      <c r="D648" s="23">
        <v>8.4000000000000005E-2</v>
      </c>
      <c r="E648" s="23">
        <v>8.6389956908001705E-2</v>
      </c>
      <c r="F648" s="208" t="s">
        <v>105</v>
      </c>
      <c r="G648" s="23">
        <v>8.6999999999999994E-2</v>
      </c>
      <c r="H648" s="208">
        <v>6.9000000000000006E-2</v>
      </c>
      <c r="I648" s="23">
        <v>9.0999999999999998E-2</v>
      </c>
      <c r="J648" s="23">
        <v>8.3199999999999996E-2</v>
      </c>
      <c r="K648" s="23">
        <v>8.4999999999999992E-2</v>
      </c>
      <c r="L648" s="23">
        <v>8.5999999999999993E-2</v>
      </c>
      <c r="M648" s="23">
        <v>8.0286439180000002E-2</v>
      </c>
      <c r="N648" s="23">
        <v>8.4000000000000005E-2</v>
      </c>
      <c r="O648" s="23">
        <v>8.5962107579747538E-2</v>
      </c>
      <c r="P648" s="23">
        <v>0.08</v>
      </c>
      <c r="Q648" s="23">
        <v>8.5999999999999993E-2</v>
      </c>
      <c r="R648" s="23">
        <v>8.5999999999999993E-2</v>
      </c>
      <c r="S648" s="23">
        <v>8.0999999999999989E-2</v>
      </c>
      <c r="T648" s="23">
        <v>8.2000000000000003E-2</v>
      </c>
      <c r="U648" s="204"/>
      <c r="V648" s="205"/>
      <c r="W648" s="205"/>
      <c r="X648" s="205"/>
      <c r="Y648" s="205"/>
      <c r="Z648" s="205"/>
      <c r="AA648" s="205"/>
      <c r="AB648" s="205"/>
      <c r="AC648" s="205"/>
      <c r="AD648" s="205"/>
      <c r="AE648" s="205"/>
      <c r="AF648" s="205"/>
      <c r="AG648" s="205"/>
      <c r="AH648" s="205"/>
      <c r="AI648" s="205"/>
      <c r="AJ648" s="205"/>
      <c r="AK648" s="205"/>
      <c r="AL648" s="205"/>
      <c r="AM648" s="205"/>
      <c r="AN648" s="205"/>
      <c r="AO648" s="205"/>
      <c r="AP648" s="205"/>
      <c r="AQ648" s="205"/>
      <c r="AR648" s="205"/>
      <c r="AS648" s="205"/>
      <c r="AT648" s="205"/>
      <c r="AU648" s="205"/>
      <c r="AV648" s="205"/>
      <c r="AW648" s="205"/>
      <c r="AX648" s="205"/>
      <c r="AY648" s="205"/>
      <c r="AZ648" s="205"/>
      <c r="BA648" s="205"/>
      <c r="BB648" s="205"/>
      <c r="BC648" s="205"/>
      <c r="BD648" s="205"/>
      <c r="BE648" s="205"/>
      <c r="BF648" s="205"/>
      <c r="BG648" s="205"/>
      <c r="BH648" s="205"/>
      <c r="BI648" s="205"/>
      <c r="BJ648" s="205"/>
      <c r="BK648" s="205"/>
      <c r="BL648" s="205"/>
      <c r="BM648" s="206">
        <v>48</v>
      </c>
    </row>
    <row r="649" spans="1:65">
      <c r="A649" s="29"/>
      <c r="B649" s="19">
        <v>1</v>
      </c>
      <c r="C649" s="9">
        <v>6</v>
      </c>
      <c r="D649" s="23">
        <v>8.2400000000000001E-2</v>
      </c>
      <c r="E649" s="23">
        <v>8.7304558916979455E-2</v>
      </c>
      <c r="F649" s="208" t="s">
        <v>105</v>
      </c>
      <c r="G649" s="23">
        <v>8.5999999999999993E-2</v>
      </c>
      <c r="H649" s="208">
        <v>6.7000000000000004E-2</v>
      </c>
      <c r="I649" s="23">
        <v>9.11E-2</v>
      </c>
      <c r="J649" s="23">
        <v>8.3500000000000005E-2</v>
      </c>
      <c r="K649" s="23">
        <v>8.4000000000000005E-2</v>
      </c>
      <c r="L649" s="23">
        <v>8.5000000000000006E-2</v>
      </c>
      <c r="M649" s="23">
        <v>7.9986704217999985E-2</v>
      </c>
      <c r="N649" s="23">
        <v>8.6999999999999994E-2</v>
      </c>
      <c r="O649" s="23">
        <v>8.5735373357065159E-2</v>
      </c>
      <c r="P649" s="23">
        <v>0.09</v>
      </c>
      <c r="Q649" s="23">
        <v>8.4999999999999992E-2</v>
      </c>
      <c r="R649" s="23">
        <v>8.5999999999999993E-2</v>
      </c>
      <c r="S649" s="23">
        <v>8.0999999999999989E-2</v>
      </c>
      <c r="T649" s="23">
        <v>8.3000000000000004E-2</v>
      </c>
      <c r="U649" s="204"/>
      <c r="V649" s="205"/>
      <c r="W649" s="205"/>
      <c r="X649" s="205"/>
      <c r="Y649" s="205"/>
      <c r="Z649" s="205"/>
      <c r="AA649" s="205"/>
      <c r="AB649" s="205"/>
      <c r="AC649" s="205"/>
      <c r="AD649" s="205"/>
      <c r="AE649" s="205"/>
      <c r="AF649" s="205"/>
      <c r="AG649" s="205"/>
      <c r="AH649" s="205"/>
      <c r="AI649" s="205"/>
      <c r="AJ649" s="205"/>
      <c r="AK649" s="205"/>
      <c r="AL649" s="205"/>
      <c r="AM649" s="205"/>
      <c r="AN649" s="205"/>
      <c r="AO649" s="205"/>
      <c r="AP649" s="205"/>
      <c r="AQ649" s="205"/>
      <c r="AR649" s="205"/>
      <c r="AS649" s="205"/>
      <c r="AT649" s="205"/>
      <c r="AU649" s="205"/>
      <c r="AV649" s="205"/>
      <c r="AW649" s="205"/>
      <c r="AX649" s="205"/>
      <c r="AY649" s="205"/>
      <c r="AZ649" s="205"/>
      <c r="BA649" s="205"/>
      <c r="BB649" s="205"/>
      <c r="BC649" s="205"/>
      <c r="BD649" s="205"/>
      <c r="BE649" s="205"/>
      <c r="BF649" s="205"/>
      <c r="BG649" s="205"/>
      <c r="BH649" s="205"/>
      <c r="BI649" s="205"/>
      <c r="BJ649" s="205"/>
      <c r="BK649" s="205"/>
      <c r="BL649" s="205"/>
      <c r="BM649" s="56"/>
    </row>
    <row r="650" spans="1:65">
      <c r="A650" s="29"/>
      <c r="B650" s="20" t="s">
        <v>256</v>
      </c>
      <c r="C650" s="12"/>
      <c r="D650" s="210">
        <v>8.3066666666666678E-2</v>
      </c>
      <c r="E650" s="210">
        <v>8.7326396347993454E-2</v>
      </c>
      <c r="F650" s="210" t="s">
        <v>651</v>
      </c>
      <c r="G650" s="210">
        <v>8.649999999999998E-2</v>
      </c>
      <c r="H650" s="210">
        <v>6.7500000000000004E-2</v>
      </c>
      <c r="I650" s="210">
        <v>9.1149999999999995E-2</v>
      </c>
      <c r="J650" s="210">
        <v>8.4033333333333335E-2</v>
      </c>
      <c r="K650" s="210">
        <v>8.433333333333333E-2</v>
      </c>
      <c r="L650" s="210">
        <v>8.433333333333333E-2</v>
      </c>
      <c r="M650" s="210">
        <v>7.9287657855999991E-2</v>
      </c>
      <c r="N650" s="210">
        <v>8.5500000000000007E-2</v>
      </c>
      <c r="O650" s="210">
        <v>8.5460707653047641E-2</v>
      </c>
      <c r="P650" s="210">
        <v>8.8333333333333333E-2</v>
      </c>
      <c r="Q650" s="210">
        <v>8.5499999999999979E-2</v>
      </c>
      <c r="R650" s="210">
        <v>8.5499999999999979E-2</v>
      </c>
      <c r="S650" s="210">
        <v>8.0999999999999975E-2</v>
      </c>
      <c r="T650" s="210">
        <v>8.3000000000000004E-2</v>
      </c>
      <c r="U650" s="204"/>
      <c r="V650" s="205"/>
      <c r="W650" s="205"/>
      <c r="X650" s="205"/>
      <c r="Y650" s="205"/>
      <c r="Z650" s="205"/>
      <c r="AA650" s="205"/>
      <c r="AB650" s="205"/>
      <c r="AC650" s="205"/>
      <c r="AD650" s="205"/>
      <c r="AE650" s="205"/>
      <c r="AF650" s="205"/>
      <c r="AG650" s="205"/>
      <c r="AH650" s="205"/>
      <c r="AI650" s="205"/>
      <c r="AJ650" s="205"/>
      <c r="AK650" s="205"/>
      <c r="AL650" s="205"/>
      <c r="AM650" s="205"/>
      <c r="AN650" s="205"/>
      <c r="AO650" s="205"/>
      <c r="AP650" s="205"/>
      <c r="AQ650" s="205"/>
      <c r="AR650" s="205"/>
      <c r="AS650" s="205"/>
      <c r="AT650" s="205"/>
      <c r="AU650" s="205"/>
      <c r="AV650" s="205"/>
      <c r="AW650" s="205"/>
      <c r="AX650" s="205"/>
      <c r="AY650" s="205"/>
      <c r="AZ650" s="205"/>
      <c r="BA650" s="205"/>
      <c r="BB650" s="205"/>
      <c r="BC650" s="205"/>
      <c r="BD650" s="205"/>
      <c r="BE650" s="205"/>
      <c r="BF650" s="205"/>
      <c r="BG650" s="205"/>
      <c r="BH650" s="205"/>
      <c r="BI650" s="205"/>
      <c r="BJ650" s="205"/>
      <c r="BK650" s="205"/>
      <c r="BL650" s="205"/>
      <c r="BM650" s="56"/>
    </row>
    <row r="651" spans="1:65">
      <c r="A651" s="29"/>
      <c r="B651" s="3" t="s">
        <v>257</v>
      </c>
      <c r="C651" s="28"/>
      <c r="D651" s="23">
        <v>8.2750000000000004E-2</v>
      </c>
      <c r="E651" s="23">
        <v>8.7228929482826609E-2</v>
      </c>
      <c r="F651" s="23" t="s">
        <v>651</v>
      </c>
      <c r="G651" s="23">
        <v>8.6499999999999994E-2</v>
      </c>
      <c r="H651" s="23">
        <v>6.8000000000000005E-2</v>
      </c>
      <c r="I651" s="23">
        <v>9.11E-2</v>
      </c>
      <c r="J651" s="23">
        <v>8.4000000000000005E-2</v>
      </c>
      <c r="K651" s="23">
        <v>8.4499999999999992E-2</v>
      </c>
      <c r="L651" s="23">
        <v>8.5000000000000006E-2</v>
      </c>
      <c r="M651" s="23">
        <v>7.9437858760999985E-2</v>
      </c>
      <c r="N651" s="23">
        <v>8.5499999999999993E-2</v>
      </c>
      <c r="O651" s="23">
        <v>8.5432657416487451E-2</v>
      </c>
      <c r="P651" s="23">
        <v>0.09</v>
      </c>
      <c r="Q651" s="23">
        <v>8.5499999999999993E-2</v>
      </c>
      <c r="R651" s="23">
        <v>8.5499999999999993E-2</v>
      </c>
      <c r="S651" s="23">
        <v>8.0999999999999989E-2</v>
      </c>
      <c r="T651" s="23">
        <v>8.3000000000000004E-2</v>
      </c>
      <c r="U651" s="204"/>
      <c r="V651" s="205"/>
      <c r="W651" s="205"/>
      <c r="X651" s="205"/>
      <c r="Y651" s="205"/>
      <c r="Z651" s="205"/>
      <c r="AA651" s="205"/>
      <c r="AB651" s="205"/>
      <c r="AC651" s="205"/>
      <c r="AD651" s="205"/>
      <c r="AE651" s="205"/>
      <c r="AF651" s="205"/>
      <c r="AG651" s="205"/>
      <c r="AH651" s="205"/>
      <c r="AI651" s="205"/>
      <c r="AJ651" s="205"/>
      <c r="AK651" s="205"/>
      <c r="AL651" s="205"/>
      <c r="AM651" s="205"/>
      <c r="AN651" s="205"/>
      <c r="AO651" s="205"/>
      <c r="AP651" s="205"/>
      <c r="AQ651" s="205"/>
      <c r="AR651" s="205"/>
      <c r="AS651" s="205"/>
      <c r="AT651" s="205"/>
      <c r="AU651" s="205"/>
      <c r="AV651" s="205"/>
      <c r="AW651" s="205"/>
      <c r="AX651" s="205"/>
      <c r="AY651" s="205"/>
      <c r="AZ651" s="205"/>
      <c r="BA651" s="205"/>
      <c r="BB651" s="205"/>
      <c r="BC651" s="205"/>
      <c r="BD651" s="205"/>
      <c r="BE651" s="205"/>
      <c r="BF651" s="205"/>
      <c r="BG651" s="205"/>
      <c r="BH651" s="205"/>
      <c r="BI651" s="205"/>
      <c r="BJ651" s="205"/>
      <c r="BK651" s="205"/>
      <c r="BL651" s="205"/>
      <c r="BM651" s="56"/>
    </row>
    <row r="652" spans="1:65">
      <c r="A652" s="29"/>
      <c r="B652" s="3" t="s">
        <v>258</v>
      </c>
      <c r="C652" s="28"/>
      <c r="D652" s="23">
        <v>1.3321661558028969E-3</v>
      </c>
      <c r="E652" s="23">
        <v>6.4897635916364685E-4</v>
      </c>
      <c r="F652" s="23" t="s">
        <v>651</v>
      </c>
      <c r="G652" s="23">
        <v>5.4772255750516665E-4</v>
      </c>
      <c r="H652" s="23">
        <v>1.3784048752090233E-3</v>
      </c>
      <c r="I652" s="23">
        <v>1.8708286933869723E-4</v>
      </c>
      <c r="J652" s="23">
        <v>6.8896056974740287E-4</v>
      </c>
      <c r="K652" s="23">
        <v>1.2110601416389908E-3</v>
      </c>
      <c r="L652" s="23">
        <v>1.5055453054181604E-3</v>
      </c>
      <c r="M652" s="23">
        <v>1.1832158912462624E-3</v>
      </c>
      <c r="N652" s="23">
        <v>1.3784048752090172E-3</v>
      </c>
      <c r="O652" s="23">
        <v>3.5018649433291835E-4</v>
      </c>
      <c r="P652" s="23">
        <v>4.082482904638628E-3</v>
      </c>
      <c r="Q652" s="23">
        <v>5.4772255750516665E-4</v>
      </c>
      <c r="R652" s="23">
        <v>5.4772255750516654E-4</v>
      </c>
      <c r="S652" s="23">
        <v>1.2649110640673528E-3</v>
      </c>
      <c r="T652" s="23">
        <v>1.0954451150103333E-3</v>
      </c>
      <c r="U652" s="204"/>
      <c r="V652" s="205"/>
      <c r="W652" s="205"/>
      <c r="X652" s="205"/>
      <c r="Y652" s="205"/>
      <c r="Z652" s="205"/>
      <c r="AA652" s="205"/>
      <c r="AB652" s="205"/>
      <c r="AC652" s="205"/>
      <c r="AD652" s="205"/>
      <c r="AE652" s="205"/>
      <c r="AF652" s="205"/>
      <c r="AG652" s="205"/>
      <c r="AH652" s="205"/>
      <c r="AI652" s="205"/>
      <c r="AJ652" s="205"/>
      <c r="AK652" s="205"/>
      <c r="AL652" s="205"/>
      <c r="AM652" s="205"/>
      <c r="AN652" s="205"/>
      <c r="AO652" s="205"/>
      <c r="AP652" s="205"/>
      <c r="AQ652" s="205"/>
      <c r="AR652" s="205"/>
      <c r="AS652" s="205"/>
      <c r="AT652" s="205"/>
      <c r="AU652" s="205"/>
      <c r="AV652" s="205"/>
      <c r="AW652" s="205"/>
      <c r="AX652" s="205"/>
      <c r="AY652" s="205"/>
      <c r="AZ652" s="205"/>
      <c r="BA652" s="205"/>
      <c r="BB652" s="205"/>
      <c r="BC652" s="205"/>
      <c r="BD652" s="205"/>
      <c r="BE652" s="205"/>
      <c r="BF652" s="205"/>
      <c r="BG652" s="205"/>
      <c r="BH652" s="205"/>
      <c r="BI652" s="205"/>
      <c r="BJ652" s="205"/>
      <c r="BK652" s="205"/>
      <c r="BL652" s="205"/>
      <c r="BM652" s="56"/>
    </row>
    <row r="653" spans="1:65">
      <c r="A653" s="29"/>
      <c r="B653" s="3" t="s">
        <v>86</v>
      </c>
      <c r="C653" s="28"/>
      <c r="D653" s="13">
        <v>1.6037313272105499E-2</v>
      </c>
      <c r="E653" s="13">
        <v>7.43161731508412E-3</v>
      </c>
      <c r="F653" s="13" t="s">
        <v>651</v>
      </c>
      <c r="G653" s="13">
        <v>6.3320526879210035E-3</v>
      </c>
      <c r="H653" s="13">
        <v>2.0420812966059604E-2</v>
      </c>
      <c r="I653" s="13">
        <v>2.0524725105726519E-3</v>
      </c>
      <c r="J653" s="13">
        <v>8.198658108854456E-3</v>
      </c>
      <c r="K653" s="13">
        <v>1.4360396936430722E-2</v>
      </c>
      <c r="L653" s="13">
        <v>1.7852315874523642E-2</v>
      </c>
      <c r="M653" s="13">
        <v>1.4923077856520693E-2</v>
      </c>
      <c r="N653" s="13">
        <v>1.6121694446889087E-2</v>
      </c>
      <c r="O653" s="13">
        <v>4.0976315777140684E-3</v>
      </c>
      <c r="P653" s="13">
        <v>4.6216787599682584E-2</v>
      </c>
      <c r="Q653" s="13">
        <v>6.406111783686161E-3</v>
      </c>
      <c r="R653" s="13">
        <v>6.4061117836861602E-3</v>
      </c>
      <c r="S653" s="13">
        <v>1.5616185976140163E-2</v>
      </c>
      <c r="T653" s="13">
        <v>1.3198133915787148E-2</v>
      </c>
      <c r="U653" s="15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55"/>
    </row>
    <row r="654" spans="1:65">
      <c r="A654" s="29"/>
      <c r="B654" s="3" t="s">
        <v>259</v>
      </c>
      <c r="C654" s="28"/>
      <c r="D654" s="13">
        <v>-2.2227271026079798E-2</v>
      </c>
      <c r="E654" s="13">
        <v>2.791375042498867E-2</v>
      </c>
      <c r="F654" s="13" t="s">
        <v>651</v>
      </c>
      <c r="G654" s="13">
        <v>1.8186288799086014E-2</v>
      </c>
      <c r="H654" s="13">
        <v>-0.20546156654406567</v>
      </c>
      <c r="I654" s="13">
        <v>7.2921158659383867E-2</v>
      </c>
      <c r="J654" s="13">
        <v>-1.0848695929673857E-2</v>
      </c>
      <c r="K654" s="13">
        <v>-7.317414003203182E-3</v>
      </c>
      <c r="L654" s="13">
        <v>-7.317414003203182E-3</v>
      </c>
      <c r="M654" s="13">
        <v>-6.670975606968399E-2</v>
      </c>
      <c r="N654" s="13">
        <v>6.4153490441836158E-3</v>
      </c>
      <c r="O654" s="13">
        <v>5.9528411953784222E-3</v>
      </c>
      <c r="P654" s="13">
        <v>3.9766345016407856E-2</v>
      </c>
      <c r="Q654" s="13">
        <v>6.4153490441831718E-3</v>
      </c>
      <c r="R654" s="13">
        <v>6.4153490441831718E-3</v>
      </c>
      <c r="S654" s="13">
        <v>-4.6553879852879176E-2</v>
      </c>
      <c r="T654" s="13">
        <v>-2.301200034307338E-2</v>
      </c>
      <c r="U654" s="15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55"/>
    </row>
    <row r="655" spans="1:65">
      <c r="A655" s="29"/>
      <c r="B655" s="45" t="s">
        <v>260</v>
      </c>
      <c r="C655" s="46"/>
      <c r="D655" s="44">
        <v>0.64</v>
      </c>
      <c r="E655" s="44">
        <v>1.51</v>
      </c>
      <c r="F655" s="44">
        <v>17.36</v>
      </c>
      <c r="G655" s="44">
        <v>1.1000000000000001</v>
      </c>
      <c r="H655" s="44">
        <v>8.51</v>
      </c>
      <c r="I655" s="44">
        <v>3.45</v>
      </c>
      <c r="J655" s="44">
        <v>0.15</v>
      </c>
      <c r="K655" s="44">
        <v>0</v>
      </c>
      <c r="L655" s="44">
        <v>0</v>
      </c>
      <c r="M655" s="44">
        <v>2.5499999999999998</v>
      </c>
      <c r="N655" s="44">
        <v>0.59</v>
      </c>
      <c r="O655" s="44">
        <v>0.56999999999999995</v>
      </c>
      <c r="P655" s="44">
        <v>2.02</v>
      </c>
      <c r="Q655" s="44">
        <v>0.59</v>
      </c>
      <c r="R655" s="44">
        <v>0.59</v>
      </c>
      <c r="S655" s="44">
        <v>1.69</v>
      </c>
      <c r="T655" s="44">
        <v>0.67</v>
      </c>
      <c r="U655" s="15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55"/>
    </row>
    <row r="656" spans="1:65">
      <c r="B656" s="3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BM656" s="55"/>
    </row>
    <row r="657" spans="1:65" ht="15">
      <c r="B657" s="8" t="s">
        <v>497</v>
      </c>
      <c r="BM657" s="27" t="s">
        <v>66</v>
      </c>
    </row>
    <row r="658" spans="1:65" ht="15">
      <c r="A658" s="24" t="s">
        <v>37</v>
      </c>
      <c r="B658" s="18" t="s">
        <v>110</v>
      </c>
      <c r="C658" s="15" t="s">
        <v>111</v>
      </c>
      <c r="D658" s="16" t="s">
        <v>227</v>
      </c>
      <c r="E658" s="17" t="s">
        <v>227</v>
      </c>
      <c r="F658" s="17" t="s">
        <v>227</v>
      </c>
      <c r="G658" s="17" t="s">
        <v>227</v>
      </c>
      <c r="H658" s="17" t="s">
        <v>227</v>
      </c>
      <c r="I658" s="17" t="s">
        <v>227</v>
      </c>
      <c r="J658" s="17" t="s">
        <v>227</v>
      </c>
      <c r="K658" s="17" t="s">
        <v>227</v>
      </c>
      <c r="L658" s="17" t="s">
        <v>227</v>
      </c>
      <c r="M658" s="17" t="s">
        <v>227</v>
      </c>
      <c r="N658" s="17" t="s">
        <v>227</v>
      </c>
      <c r="O658" s="17" t="s">
        <v>227</v>
      </c>
      <c r="P658" s="17" t="s">
        <v>227</v>
      </c>
      <c r="Q658" s="17" t="s">
        <v>227</v>
      </c>
      <c r="R658" s="17" t="s">
        <v>227</v>
      </c>
      <c r="S658" s="17" t="s">
        <v>227</v>
      </c>
      <c r="T658" s="17" t="s">
        <v>227</v>
      </c>
      <c r="U658" s="15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27">
        <v>1</v>
      </c>
    </row>
    <row r="659" spans="1:65">
      <c r="A659" s="29"/>
      <c r="B659" s="19" t="s">
        <v>228</v>
      </c>
      <c r="C659" s="9" t="s">
        <v>228</v>
      </c>
      <c r="D659" s="151" t="s">
        <v>230</v>
      </c>
      <c r="E659" s="152" t="s">
        <v>232</v>
      </c>
      <c r="F659" s="152" t="s">
        <v>235</v>
      </c>
      <c r="G659" s="152" t="s">
        <v>236</v>
      </c>
      <c r="H659" s="152" t="s">
        <v>238</v>
      </c>
      <c r="I659" s="152" t="s">
        <v>239</v>
      </c>
      <c r="J659" s="152" t="s">
        <v>240</v>
      </c>
      <c r="K659" s="152" t="s">
        <v>241</v>
      </c>
      <c r="L659" s="152" t="s">
        <v>242</v>
      </c>
      <c r="M659" s="152" t="s">
        <v>243</v>
      </c>
      <c r="N659" s="152" t="s">
        <v>244</v>
      </c>
      <c r="O659" s="152" t="s">
        <v>245</v>
      </c>
      <c r="P659" s="152" t="s">
        <v>246</v>
      </c>
      <c r="Q659" s="152" t="s">
        <v>247</v>
      </c>
      <c r="R659" s="152" t="s">
        <v>248</v>
      </c>
      <c r="S659" s="152" t="s">
        <v>249</v>
      </c>
      <c r="T659" s="152" t="s">
        <v>250</v>
      </c>
      <c r="U659" s="15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27" t="s">
        <v>3</v>
      </c>
    </row>
    <row r="660" spans="1:65">
      <c r="A660" s="29"/>
      <c r="B660" s="19"/>
      <c r="C660" s="9"/>
      <c r="D660" s="10" t="s">
        <v>288</v>
      </c>
      <c r="E660" s="11" t="s">
        <v>288</v>
      </c>
      <c r="F660" s="11" t="s">
        <v>114</v>
      </c>
      <c r="G660" s="11" t="s">
        <v>288</v>
      </c>
      <c r="H660" s="11" t="s">
        <v>289</v>
      </c>
      <c r="I660" s="11" t="s">
        <v>288</v>
      </c>
      <c r="J660" s="11" t="s">
        <v>114</v>
      </c>
      <c r="K660" s="11" t="s">
        <v>289</v>
      </c>
      <c r="L660" s="11" t="s">
        <v>288</v>
      </c>
      <c r="M660" s="11" t="s">
        <v>289</v>
      </c>
      <c r="N660" s="11" t="s">
        <v>289</v>
      </c>
      <c r="O660" s="11" t="s">
        <v>114</v>
      </c>
      <c r="P660" s="11" t="s">
        <v>289</v>
      </c>
      <c r="Q660" s="11" t="s">
        <v>289</v>
      </c>
      <c r="R660" s="11" t="s">
        <v>289</v>
      </c>
      <c r="S660" s="11" t="s">
        <v>289</v>
      </c>
      <c r="T660" s="11" t="s">
        <v>288</v>
      </c>
      <c r="U660" s="15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27">
        <v>1</v>
      </c>
    </row>
    <row r="661" spans="1:65">
      <c r="A661" s="29"/>
      <c r="B661" s="19"/>
      <c r="C661" s="9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15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27">
        <v>2</v>
      </c>
    </row>
    <row r="662" spans="1:65">
      <c r="A662" s="29"/>
      <c r="B662" s="18">
        <v>1</v>
      </c>
      <c r="C662" s="14">
        <v>1</v>
      </c>
      <c r="D662" s="212">
        <v>11.2</v>
      </c>
      <c r="E662" s="212">
        <v>11.819454889532793</v>
      </c>
      <c r="F662" s="213">
        <v>6.2526999999999999</v>
      </c>
      <c r="G662" s="213">
        <v>11</v>
      </c>
      <c r="H662" s="213">
        <v>9</v>
      </c>
      <c r="I662" s="212">
        <v>10</v>
      </c>
      <c r="J662" s="212">
        <v>8.39</v>
      </c>
      <c r="K662" s="212">
        <v>10.5</v>
      </c>
      <c r="L662" s="212">
        <v>10.6</v>
      </c>
      <c r="M662" s="212">
        <v>9.2014084399999998</v>
      </c>
      <c r="N662" s="212">
        <v>9.6</v>
      </c>
      <c r="O662" s="212">
        <v>9.6966357127819975</v>
      </c>
      <c r="P662" s="212">
        <v>10.7</v>
      </c>
      <c r="Q662" s="212">
        <v>9.8000000000000007</v>
      </c>
      <c r="R662" s="212">
        <v>10.6</v>
      </c>
      <c r="S662" s="212">
        <v>10.4</v>
      </c>
      <c r="T662" s="212">
        <v>11</v>
      </c>
      <c r="U662" s="215"/>
      <c r="V662" s="216"/>
      <c r="W662" s="216"/>
      <c r="X662" s="216"/>
      <c r="Y662" s="216"/>
      <c r="Z662" s="216"/>
      <c r="AA662" s="216"/>
      <c r="AB662" s="216"/>
      <c r="AC662" s="216"/>
      <c r="AD662" s="216"/>
      <c r="AE662" s="216"/>
      <c r="AF662" s="216"/>
      <c r="AG662" s="216"/>
      <c r="AH662" s="216"/>
      <c r="AI662" s="216"/>
      <c r="AJ662" s="216"/>
      <c r="AK662" s="216"/>
      <c r="AL662" s="216"/>
      <c r="AM662" s="216"/>
      <c r="AN662" s="216"/>
      <c r="AO662" s="216"/>
      <c r="AP662" s="216"/>
      <c r="AQ662" s="216"/>
      <c r="AR662" s="216"/>
      <c r="AS662" s="216"/>
      <c r="AT662" s="216"/>
      <c r="AU662" s="216"/>
      <c r="AV662" s="216"/>
      <c r="AW662" s="216"/>
      <c r="AX662" s="216"/>
      <c r="AY662" s="216"/>
      <c r="AZ662" s="216"/>
      <c r="BA662" s="216"/>
      <c r="BB662" s="216"/>
      <c r="BC662" s="216"/>
      <c r="BD662" s="216"/>
      <c r="BE662" s="216"/>
      <c r="BF662" s="216"/>
      <c r="BG662" s="216"/>
      <c r="BH662" s="216"/>
      <c r="BI662" s="216"/>
      <c r="BJ662" s="216"/>
      <c r="BK662" s="216"/>
      <c r="BL662" s="216"/>
      <c r="BM662" s="217">
        <v>1</v>
      </c>
    </row>
    <row r="663" spans="1:65">
      <c r="A663" s="29"/>
      <c r="B663" s="19">
        <v>1</v>
      </c>
      <c r="C663" s="9">
        <v>2</v>
      </c>
      <c r="D663" s="218">
        <v>11.1</v>
      </c>
      <c r="E663" s="218">
        <v>10.501633743828332</v>
      </c>
      <c r="F663" s="219">
        <v>7.9852999999999996</v>
      </c>
      <c r="G663" s="219">
        <v>12</v>
      </c>
      <c r="H663" s="219">
        <v>11</v>
      </c>
      <c r="I663" s="218">
        <v>9.6</v>
      </c>
      <c r="J663" s="218">
        <v>8.8974999999999991</v>
      </c>
      <c r="K663" s="218">
        <v>10.199999999999999</v>
      </c>
      <c r="L663" s="218">
        <v>10.7</v>
      </c>
      <c r="M663" s="218">
        <v>9.2437272999999998</v>
      </c>
      <c r="N663" s="218">
        <v>9.6</v>
      </c>
      <c r="O663" s="218">
        <v>9.8692384199343035</v>
      </c>
      <c r="P663" s="218">
        <v>10.8</v>
      </c>
      <c r="Q663" s="218">
        <v>9.6</v>
      </c>
      <c r="R663" s="218">
        <v>10.8</v>
      </c>
      <c r="S663" s="218">
        <v>10.4</v>
      </c>
      <c r="T663" s="218">
        <v>11.6</v>
      </c>
      <c r="U663" s="215"/>
      <c r="V663" s="216"/>
      <c r="W663" s="216"/>
      <c r="X663" s="216"/>
      <c r="Y663" s="216"/>
      <c r="Z663" s="216"/>
      <c r="AA663" s="216"/>
      <c r="AB663" s="216"/>
      <c r="AC663" s="216"/>
      <c r="AD663" s="216"/>
      <c r="AE663" s="216"/>
      <c r="AF663" s="216"/>
      <c r="AG663" s="216"/>
      <c r="AH663" s="216"/>
      <c r="AI663" s="216"/>
      <c r="AJ663" s="216"/>
      <c r="AK663" s="216"/>
      <c r="AL663" s="216"/>
      <c r="AM663" s="216"/>
      <c r="AN663" s="216"/>
      <c r="AO663" s="216"/>
      <c r="AP663" s="216"/>
      <c r="AQ663" s="216"/>
      <c r="AR663" s="216"/>
      <c r="AS663" s="216"/>
      <c r="AT663" s="216"/>
      <c r="AU663" s="216"/>
      <c r="AV663" s="216"/>
      <c r="AW663" s="216"/>
      <c r="AX663" s="216"/>
      <c r="AY663" s="216"/>
      <c r="AZ663" s="216"/>
      <c r="BA663" s="216"/>
      <c r="BB663" s="216"/>
      <c r="BC663" s="216"/>
      <c r="BD663" s="216"/>
      <c r="BE663" s="216"/>
      <c r="BF663" s="216"/>
      <c r="BG663" s="216"/>
      <c r="BH663" s="216"/>
      <c r="BI663" s="216"/>
      <c r="BJ663" s="216"/>
      <c r="BK663" s="216"/>
      <c r="BL663" s="216"/>
      <c r="BM663" s="217">
        <v>30</v>
      </c>
    </row>
    <row r="664" spans="1:65">
      <c r="A664" s="29"/>
      <c r="B664" s="19">
        <v>1</v>
      </c>
      <c r="C664" s="9">
        <v>3</v>
      </c>
      <c r="D664" s="218">
        <v>11.1</v>
      </c>
      <c r="E664" s="218">
        <v>11.760219781607875</v>
      </c>
      <c r="F664" s="219">
        <v>5.5751999999999997</v>
      </c>
      <c r="G664" s="219">
        <v>12</v>
      </c>
      <c r="H664" s="219">
        <v>9</v>
      </c>
      <c r="I664" s="218">
        <v>9.9</v>
      </c>
      <c r="J664" s="218">
        <v>9.5077666666666669</v>
      </c>
      <c r="K664" s="218">
        <v>10.4</v>
      </c>
      <c r="L664" s="218">
        <v>10.1</v>
      </c>
      <c r="M664" s="218">
        <v>9.2641627799999977</v>
      </c>
      <c r="N664" s="218">
        <v>10.3</v>
      </c>
      <c r="O664" s="218">
        <v>9.7480892363440574</v>
      </c>
      <c r="P664" s="218">
        <v>10.7</v>
      </c>
      <c r="Q664" s="218">
        <v>10</v>
      </c>
      <c r="R664" s="218">
        <v>10.9</v>
      </c>
      <c r="S664" s="218">
        <v>10.4</v>
      </c>
      <c r="T664" s="218">
        <v>11.6</v>
      </c>
      <c r="U664" s="215"/>
      <c r="V664" s="216"/>
      <c r="W664" s="216"/>
      <c r="X664" s="216"/>
      <c r="Y664" s="216"/>
      <c r="Z664" s="216"/>
      <c r="AA664" s="216"/>
      <c r="AB664" s="216"/>
      <c r="AC664" s="216"/>
      <c r="AD664" s="216"/>
      <c r="AE664" s="216"/>
      <c r="AF664" s="216"/>
      <c r="AG664" s="216"/>
      <c r="AH664" s="216"/>
      <c r="AI664" s="216"/>
      <c r="AJ664" s="216"/>
      <c r="AK664" s="216"/>
      <c r="AL664" s="216"/>
      <c r="AM664" s="216"/>
      <c r="AN664" s="216"/>
      <c r="AO664" s="216"/>
      <c r="AP664" s="216"/>
      <c r="AQ664" s="216"/>
      <c r="AR664" s="216"/>
      <c r="AS664" s="216"/>
      <c r="AT664" s="216"/>
      <c r="AU664" s="216"/>
      <c r="AV664" s="216"/>
      <c r="AW664" s="216"/>
      <c r="AX664" s="216"/>
      <c r="AY664" s="216"/>
      <c r="AZ664" s="216"/>
      <c r="BA664" s="216"/>
      <c r="BB664" s="216"/>
      <c r="BC664" s="216"/>
      <c r="BD664" s="216"/>
      <c r="BE664" s="216"/>
      <c r="BF664" s="216"/>
      <c r="BG664" s="216"/>
      <c r="BH664" s="216"/>
      <c r="BI664" s="216"/>
      <c r="BJ664" s="216"/>
      <c r="BK664" s="216"/>
      <c r="BL664" s="216"/>
      <c r="BM664" s="217">
        <v>16</v>
      </c>
    </row>
    <row r="665" spans="1:65">
      <c r="A665" s="29"/>
      <c r="B665" s="19">
        <v>1</v>
      </c>
      <c r="C665" s="9">
        <v>4</v>
      </c>
      <c r="D665" s="218">
        <v>11.1</v>
      </c>
      <c r="E665" s="218">
        <v>11.495577358426042</v>
      </c>
      <c r="F665" s="219">
        <v>6.6306000000000003</v>
      </c>
      <c r="G665" s="219">
        <v>12</v>
      </c>
      <c r="H665" s="219">
        <v>9</v>
      </c>
      <c r="I665" s="218">
        <v>9.1999999999999993</v>
      </c>
      <c r="J665" s="218">
        <v>9.1423666666666676</v>
      </c>
      <c r="K665" s="218">
        <v>10.5</v>
      </c>
      <c r="L665" s="218">
        <v>10.6</v>
      </c>
      <c r="M665" s="218">
        <v>9.3570708499999977</v>
      </c>
      <c r="N665" s="218">
        <v>10.3</v>
      </c>
      <c r="O665" s="218">
        <v>9.8781407920161275</v>
      </c>
      <c r="P665" s="218">
        <v>10.6</v>
      </c>
      <c r="Q665" s="218">
        <v>9.8000000000000007</v>
      </c>
      <c r="R665" s="218">
        <v>10.8</v>
      </c>
      <c r="S665" s="218">
        <v>10.6</v>
      </c>
      <c r="T665" s="218">
        <v>11.4</v>
      </c>
      <c r="U665" s="215"/>
      <c r="V665" s="216"/>
      <c r="W665" s="216"/>
      <c r="X665" s="216"/>
      <c r="Y665" s="216"/>
      <c r="Z665" s="216"/>
      <c r="AA665" s="216"/>
      <c r="AB665" s="216"/>
      <c r="AC665" s="216"/>
      <c r="AD665" s="216"/>
      <c r="AE665" s="216"/>
      <c r="AF665" s="216"/>
      <c r="AG665" s="216"/>
      <c r="AH665" s="216"/>
      <c r="AI665" s="216"/>
      <c r="AJ665" s="216"/>
      <c r="AK665" s="216"/>
      <c r="AL665" s="216"/>
      <c r="AM665" s="216"/>
      <c r="AN665" s="216"/>
      <c r="AO665" s="216"/>
      <c r="AP665" s="216"/>
      <c r="AQ665" s="216"/>
      <c r="AR665" s="216"/>
      <c r="AS665" s="216"/>
      <c r="AT665" s="216"/>
      <c r="AU665" s="216"/>
      <c r="AV665" s="216"/>
      <c r="AW665" s="216"/>
      <c r="AX665" s="216"/>
      <c r="AY665" s="216"/>
      <c r="AZ665" s="216"/>
      <c r="BA665" s="216"/>
      <c r="BB665" s="216"/>
      <c r="BC665" s="216"/>
      <c r="BD665" s="216"/>
      <c r="BE665" s="216"/>
      <c r="BF665" s="216"/>
      <c r="BG665" s="216"/>
      <c r="BH665" s="216"/>
      <c r="BI665" s="216"/>
      <c r="BJ665" s="216"/>
      <c r="BK665" s="216"/>
      <c r="BL665" s="216"/>
      <c r="BM665" s="217">
        <v>10.365310561224806</v>
      </c>
    </row>
    <row r="666" spans="1:65">
      <c r="A666" s="29"/>
      <c r="B666" s="19">
        <v>1</v>
      </c>
      <c r="C666" s="9">
        <v>5</v>
      </c>
      <c r="D666" s="218">
        <v>11.6</v>
      </c>
      <c r="E666" s="218">
        <v>11.233215965278625</v>
      </c>
      <c r="F666" s="219">
        <v>4.7447999999999997</v>
      </c>
      <c r="G666" s="219">
        <v>12</v>
      </c>
      <c r="H666" s="219">
        <v>10</v>
      </c>
      <c r="I666" s="218">
        <v>9.5</v>
      </c>
      <c r="J666" s="218">
        <v>11.0345</v>
      </c>
      <c r="K666" s="218">
        <v>10.3</v>
      </c>
      <c r="L666" s="218">
        <v>9.6</v>
      </c>
      <c r="M666" s="218">
        <v>8.98805604</v>
      </c>
      <c r="N666" s="218">
        <v>9.9</v>
      </c>
      <c r="O666" s="218">
        <v>9.8299675177343548</v>
      </c>
      <c r="P666" s="220">
        <v>11.3</v>
      </c>
      <c r="Q666" s="218">
        <v>9.9</v>
      </c>
      <c r="R666" s="218">
        <v>10.5</v>
      </c>
      <c r="S666" s="218">
        <v>10.7</v>
      </c>
      <c r="T666" s="218">
        <v>12.3</v>
      </c>
      <c r="U666" s="215"/>
      <c r="V666" s="216"/>
      <c r="W666" s="216"/>
      <c r="X666" s="216"/>
      <c r="Y666" s="216"/>
      <c r="Z666" s="216"/>
      <c r="AA666" s="216"/>
      <c r="AB666" s="216"/>
      <c r="AC666" s="216"/>
      <c r="AD666" s="216"/>
      <c r="AE666" s="216"/>
      <c r="AF666" s="216"/>
      <c r="AG666" s="216"/>
      <c r="AH666" s="216"/>
      <c r="AI666" s="216"/>
      <c r="AJ666" s="216"/>
      <c r="AK666" s="216"/>
      <c r="AL666" s="216"/>
      <c r="AM666" s="216"/>
      <c r="AN666" s="216"/>
      <c r="AO666" s="216"/>
      <c r="AP666" s="216"/>
      <c r="AQ666" s="216"/>
      <c r="AR666" s="216"/>
      <c r="AS666" s="216"/>
      <c r="AT666" s="216"/>
      <c r="AU666" s="216"/>
      <c r="AV666" s="216"/>
      <c r="AW666" s="216"/>
      <c r="AX666" s="216"/>
      <c r="AY666" s="216"/>
      <c r="AZ666" s="216"/>
      <c r="BA666" s="216"/>
      <c r="BB666" s="216"/>
      <c r="BC666" s="216"/>
      <c r="BD666" s="216"/>
      <c r="BE666" s="216"/>
      <c r="BF666" s="216"/>
      <c r="BG666" s="216"/>
      <c r="BH666" s="216"/>
      <c r="BI666" s="216"/>
      <c r="BJ666" s="216"/>
      <c r="BK666" s="216"/>
      <c r="BL666" s="216"/>
      <c r="BM666" s="217">
        <v>49</v>
      </c>
    </row>
    <row r="667" spans="1:65">
      <c r="A667" s="29"/>
      <c r="B667" s="19">
        <v>1</v>
      </c>
      <c r="C667" s="9">
        <v>6</v>
      </c>
      <c r="D667" s="218">
        <v>11.4</v>
      </c>
      <c r="E667" s="218">
        <v>11.037091710632666</v>
      </c>
      <c r="F667" s="219">
        <v>5.0538999999999996</v>
      </c>
      <c r="G667" s="219">
        <v>12</v>
      </c>
      <c r="H667" s="219">
        <v>10</v>
      </c>
      <c r="I667" s="218">
        <v>10.3</v>
      </c>
      <c r="J667" s="218">
        <v>10.170966666666667</v>
      </c>
      <c r="K667" s="218">
        <v>9.8000000000000007</v>
      </c>
      <c r="L667" s="218">
        <v>11.3</v>
      </c>
      <c r="M667" s="218">
        <v>9.23842228</v>
      </c>
      <c r="N667" s="218">
        <v>10.9</v>
      </c>
      <c r="O667" s="218">
        <v>10.000874324766665</v>
      </c>
      <c r="P667" s="218">
        <v>10.6</v>
      </c>
      <c r="Q667" s="218">
        <v>10</v>
      </c>
      <c r="R667" s="218">
        <v>10.5</v>
      </c>
      <c r="S667" s="218">
        <v>10.5</v>
      </c>
      <c r="T667" s="218">
        <v>12</v>
      </c>
      <c r="U667" s="215"/>
      <c r="V667" s="216"/>
      <c r="W667" s="216"/>
      <c r="X667" s="216"/>
      <c r="Y667" s="216"/>
      <c r="Z667" s="216"/>
      <c r="AA667" s="216"/>
      <c r="AB667" s="216"/>
      <c r="AC667" s="216"/>
      <c r="AD667" s="216"/>
      <c r="AE667" s="216"/>
      <c r="AF667" s="216"/>
      <c r="AG667" s="216"/>
      <c r="AH667" s="216"/>
      <c r="AI667" s="216"/>
      <c r="AJ667" s="216"/>
      <c r="AK667" s="216"/>
      <c r="AL667" s="216"/>
      <c r="AM667" s="216"/>
      <c r="AN667" s="216"/>
      <c r="AO667" s="216"/>
      <c r="AP667" s="216"/>
      <c r="AQ667" s="216"/>
      <c r="AR667" s="216"/>
      <c r="AS667" s="216"/>
      <c r="AT667" s="216"/>
      <c r="AU667" s="216"/>
      <c r="AV667" s="216"/>
      <c r="AW667" s="216"/>
      <c r="AX667" s="216"/>
      <c r="AY667" s="216"/>
      <c r="AZ667" s="216"/>
      <c r="BA667" s="216"/>
      <c r="BB667" s="216"/>
      <c r="BC667" s="216"/>
      <c r="BD667" s="216"/>
      <c r="BE667" s="216"/>
      <c r="BF667" s="216"/>
      <c r="BG667" s="216"/>
      <c r="BH667" s="216"/>
      <c r="BI667" s="216"/>
      <c r="BJ667" s="216"/>
      <c r="BK667" s="216"/>
      <c r="BL667" s="216"/>
      <c r="BM667" s="221"/>
    </row>
    <row r="668" spans="1:65">
      <c r="A668" s="29"/>
      <c r="B668" s="20" t="s">
        <v>256</v>
      </c>
      <c r="C668" s="12"/>
      <c r="D668" s="222">
        <v>11.25</v>
      </c>
      <c r="E668" s="222">
        <v>11.307865574884389</v>
      </c>
      <c r="F668" s="222">
        <v>6.0404166666666663</v>
      </c>
      <c r="G668" s="222">
        <v>11.833333333333334</v>
      </c>
      <c r="H668" s="222">
        <v>9.6666666666666661</v>
      </c>
      <c r="I668" s="222">
        <v>9.75</v>
      </c>
      <c r="J668" s="222">
        <v>9.5238500000000013</v>
      </c>
      <c r="K668" s="222">
        <v>10.283333333333333</v>
      </c>
      <c r="L668" s="222">
        <v>10.483333333333334</v>
      </c>
      <c r="M668" s="222">
        <v>9.2154746149999998</v>
      </c>
      <c r="N668" s="222">
        <v>10.1</v>
      </c>
      <c r="O668" s="222">
        <v>9.8371576672629164</v>
      </c>
      <c r="P668" s="222">
        <v>10.783333333333333</v>
      </c>
      <c r="Q668" s="222">
        <v>9.85</v>
      </c>
      <c r="R668" s="222">
        <v>10.683333333333332</v>
      </c>
      <c r="S668" s="222">
        <v>10.5</v>
      </c>
      <c r="T668" s="222">
        <v>11.65</v>
      </c>
      <c r="U668" s="215"/>
      <c r="V668" s="216"/>
      <c r="W668" s="216"/>
      <c r="X668" s="216"/>
      <c r="Y668" s="216"/>
      <c r="Z668" s="216"/>
      <c r="AA668" s="216"/>
      <c r="AB668" s="216"/>
      <c r="AC668" s="216"/>
      <c r="AD668" s="216"/>
      <c r="AE668" s="216"/>
      <c r="AF668" s="216"/>
      <c r="AG668" s="216"/>
      <c r="AH668" s="216"/>
      <c r="AI668" s="216"/>
      <c r="AJ668" s="216"/>
      <c r="AK668" s="216"/>
      <c r="AL668" s="216"/>
      <c r="AM668" s="216"/>
      <c r="AN668" s="216"/>
      <c r="AO668" s="216"/>
      <c r="AP668" s="216"/>
      <c r="AQ668" s="216"/>
      <c r="AR668" s="216"/>
      <c r="AS668" s="216"/>
      <c r="AT668" s="216"/>
      <c r="AU668" s="216"/>
      <c r="AV668" s="216"/>
      <c r="AW668" s="216"/>
      <c r="AX668" s="216"/>
      <c r="AY668" s="216"/>
      <c r="AZ668" s="216"/>
      <c r="BA668" s="216"/>
      <c r="BB668" s="216"/>
      <c r="BC668" s="216"/>
      <c r="BD668" s="216"/>
      <c r="BE668" s="216"/>
      <c r="BF668" s="216"/>
      <c r="BG668" s="216"/>
      <c r="BH668" s="216"/>
      <c r="BI668" s="216"/>
      <c r="BJ668" s="216"/>
      <c r="BK668" s="216"/>
      <c r="BL668" s="216"/>
      <c r="BM668" s="221"/>
    </row>
    <row r="669" spans="1:65">
      <c r="A669" s="29"/>
      <c r="B669" s="3" t="s">
        <v>257</v>
      </c>
      <c r="C669" s="28"/>
      <c r="D669" s="218">
        <v>11.149999999999999</v>
      </c>
      <c r="E669" s="218">
        <v>11.364396661852332</v>
      </c>
      <c r="F669" s="218">
        <v>5.9139499999999998</v>
      </c>
      <c r="G669" s="218">
        <v>12</v>
      </c>
      <c r="H669" s="218">
        <v>9.5</v>
      </c>
      <c r="I669" s="218">
        <v>9.75</v>
      </c>
      <c r="J669" s="218">
        <v>9.3250666666666682</v>
      </c>
      <c r="K669" s="218">
        <v>10.350000000000001</v>
      </c>
      <c r="L669" s="218">
        <v>10.6</v>
      </c>
      <c r="M669" s="218">
        <v>9.241074789999999</v>
      </c>
      <c r="N669" s="218">
        <v>10.100000000000001</v>
      </c>
      <c r="O669" s="218">
        <v>9.8496029688343292</v>
      </c>
      <c r="P669" s="218">
        <v>10.7</v>
      </c>
      <c r="Q669" s="218">
        <v>9.8500000000000014</v>
      </c>
      <c r="R669" s="218">
        <v>10.7</v>
      </c>
      <c r="S669" s="218">
        <v>10.45</v>
      </c>
      <c r="T669" s="218">
        <v>11.6</v>
      </c>
      <c r="U669" s="215"/>
      <c r="V669" s="216"/>
      <c r="W669" s="216"/>
      <c r="X669" s="216"/>
      <c r="Y669" s="216"/>
      <c r="Z669" s="216"/>
      <c r="AA669" s="216"/>
      <c r="AB669" s="216"/>
      <c r="AC669" s="216"/>
      <c r="AD669" s="216"/>
      <c r="AE669" s="216"/>
      <c r="AF669" s="216"/>
      <c r="AG669" s="216"/>
      <c r="AH669" s="216"/>
      <c r="AI669" s="216"/>
      <c r="AJ669" s="216"/>
      <c r="AK669" s="216"/>
      <c r="AL669" s="216"/>
      <c r="AM669" s="216"/>
      <c r="AN669" s="216"/>
      <c r="AO669" s="216"/>
      <c r="AP669" s="216"/>
      <c r="AQ669" s="216"/>
      <c r="AR669" s="216"/>
      <c r="AS669" s="216"/>
      <c r="AT669" s="216"/>
      <c r="AU669" s="216"/>
      <c r="AV669" s="216"/>
      <c r="AW669" s="216"/>
      <c r="AX669" s="216"/>
      <c r="AY669" s="216"/>
      <c r="AZ669" s="216"/>
      <c r="BA669" s="216"/>
      <c r="BB669" s="216"/>
      <c r="BC669" s="216"/>
      <c r="BD669" s="216"/>
      <c r="BE669" s="216"/>
      <c r="BF669" s="216"/>
      <c r="BG669" s="216"/>
      <c r="BH669" s="216"/>
      <c r="BI669" s="216"/>
      <c r="BJ669" s="216"/>
      <c r="BK669" s="216"/>
      <c r="BL669" s="216"/>
      <c r="BM669" s="221"/>
    </row>
    <row r="670" spans="1:65">
      <c r="A670" s="29"/>
      <c r="B670" s="3" t="s">
        <v>258</v>
      </c>
      <c r="C670" s="28"/>
      <c r="D670" s="23">
        <v>0.20736441353327734</v>
      </c>
      <c r="E670" s="23">
        <v>0.49608154250432485</v>
      </c>
      <c r="F670" s="23">
        <v>1.1869470071012707</v>
      </c>
      <c r="G670" s="23">
        <v>0.40824829046386302</v>
      </c>
      <c r="H670" s="23">
        <v>0.81649658092772603</v>
      </c>
      <c r="I670" s="23">
        <v>0.39370039370059096</v>
      </c>
      <c r="J670" s="23">
        <v>0.95126670865746144</v>
      </c>
      <c r="K670" s="23">
        <v>0.26394443859772188</v>
      </c>
      <c r="L670" s="23">
        <v>0.57763887219149901</v>
      </c>
      <c r="M670" s="23">
        <v>0.12301374415085842</v>
      </c>
      <c r="N670" s="23">
        <v>0.50199601592044563</v>
      </c>
      <c r="O670" s="23">
        <v>0.10699835370549181</v>
      </c>
      <c r="P670" s="23">
        <v>0.26394443859772254</v>
      </c>
      <c r="Q670" s="23">
        <v>0.15165750888103105</v>
      </c>
      <c r="R670" s="23">
        <v>0.17224014243685115</v>
      </c>
      <c r="S670" s="23">
        <v>0.12649110640673472</v>
      </c>
      <c r="T670" s="23">
        <v>0.45497252664309318</v>
      </c>
      <c r="U670" s="15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55"/>
    </row>
    <row r="671" spans="1:65">
      <c r="A671" s="29"/>
      <c r="B671" s="3" t="s">
        <v>86</v>
      </c>
      <c r="C671" s="28"/>
      <c r="D671" s="13">
        <v>1.8432392314069096E-2</v>
      </c>
      <c r="E671" s="13">
        <v>4.3870484594914085E-2</v>
      </c>
      <c r="F671" s="13">
        <v>0.19650084962702971</v>
      </c>
      <c r="G671" s="13">
        <v>3.4499855532157439E-2</v>
      </c>
      <c r="H671" s="13">
        <v>8.4465163544247532E-2</v>
      </c>
      <c r="I671" s="13">
        <v>4.0379527559034969E-2</v>
      </c>
      <c r="J671" s="13">
        <v>9.9882579908068828E-2</v>
      </c>
      <c r="K671" s="13">
        <v>2.566720634661801E-2</v>
      </c>
      <c r="L671" s="13">
        <v>5.510068733146254E-2</v>
      </c>
      <c r="M671" s="13">
        <v>1.3348606478783992E-2</v>
      </c>
      <c r="N671" s="13">
        <v>4.9702575833707491E-2</v>
      </c>
      <c r="O671" s="13">
        <v>1.0876958296762052E-2</v>
      </c>
      <c r="P671" s="13">
        <v>2.4477073131164376E-2</v>
      </c>
      <c r="Q671" s="13">
        <v>1.5396701409241731E-2</v>
      </c>
      <c r="R671" s="13">
        <v>1.612232222497827E-2</v>
      </c>
      <c r="S671" s="13">
        <v>1.204677203873664E-2</v>
      </c>
      <c r="T671" s="13">
        <v>3.9053435763355633E-2</v>
      </c>
      <c r="U671" s="15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55"/>
    </row>
    <row r="672" spans="1:65">
      <c r="A672" s="29"/>
      <c r="B672" s="3" t="s">
        <v>259</v>
      </c>
      <c r="C672" s="28"/>
      <c r="D672" s="13">
        <v>8.5350982351140914E-2</v>
      </c>
      <c r="E672" s="13">
        <v>9.0933600888481791E-2</v>
      </c>
      <c r="F672" s="13">
        <v>-0.41724691884650034</v>
      </c>
      <c r="G672" s="13">
        <v>0.14162844069527436</v>
      </c>
      <c r="H672" s="13">
        <v>-6.740211886864933E-2</v>
      </c>
      <c r="I672" s="13">
        <v>-5.9362481962344504E-2</v>
      </c>
      <c r="J672" s="13">
        <v>-8.1180448598674126E-2</v>
      </c>
      <c r="K672" s="13">
        <v>-7.9088057619940422E-3</v>
      </c>
      <c r="L672" s="13">
        <v>1.1386322813137451E-2</v>
      </c>
      <c r="M672" s="13">
        <v>-0.11093116211357756</v>
      </c>
      <c r="N672" s="13">
        <v>-2.5596006955864614E-2</v>
      </c>
      <c r="O672" s="13">
        <v>-5.0953889981611988E-2</v>
      </c>
      <c r="P672" s="13">
        <v>4.0329015675834468E-2</v>
      </c>
      <c r="Q672" s="13">
        <v>-4.9714917674778758E-2</v>
      </c>
      <c r="R672" s="13">
        <v>3.0681451388268499E-2</v>
      </c>
      <c r="S672" s="13">
        <v>1.299425019439826E-2</v>
      </c>
      <c r="T672" s="13">
        <v>0.1239412395014039</v>
      </c>
      <c r="U672" s="15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55"/>
    </row>
    <row r="673" spans="1:65">
      <c r="A673" s="29"/>
      <c r="B673" s="45" t="s">
        <v>260</v>
      </c>
      <c r="C673" s="46"/>
      <c r="D673" s="44">
        <v>1.3</v>
      </c>
      <c r="E673" s="44">
        <v>1.38</v>
      </c>
      <c r="F673" s="44">
        <v>5.72</v>
      </c>
      <c r="G673" s="44" t="s">
        <v>261</v>
      </c>
      <c r="H673" s="44" t="s">
        <v>261</v>
      </c>
      <c r="I673" s="44">
        <v>0.72</v>
      </c>
      <c r="J673" s="44">
        <v>1.02</v>
      </c>
      <c r="K673" s="44">
        <v>0</v>
      </c>
      <c r="L673" s="44">
        <v>0.27</v>
      </c>
      <c r="M673" s="44">
        <v>1.44</v>
      </c>
      <c r="N673" s="44">
        <v>0.25</v>
      </c>
      <c r="O673" s="44">
        <v>0.6</v>
      </c>
      <c r="P673" s="44">
        <v>0.67</v>
      </c>
      <c r="Q673" s="44">
        <v>0.57999999999999996</v>
      </c>
      <c r="R673" s="44">
        <v>0.54</v>
      </c>
      <c r="S673" s="44">
        <v>0.28999999999999998</v>
      </c>
      <c r="T673" s="44">
        <v>1.84</v>
      </c>
      <c r="U673" s="15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55"/>
    </row>
    <row r="674" spans="1:65">
      <c r="B674" s="30" t="s">
        <v>299</v>
      </c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BM674" s="55"/>
    </row>
    <row r="675" spans="1:65">
      <c r="BM675" s="55"/>
    </row>
    <row r="676" spans="1:65" ht="15">
      <c r="B676" s="8" t="s">
        <v>498</v>
      </c>
      <c r="BM676" s="27" t="s">
        <v>66</v>
      </c>
    </row>
    <row r="677" spans="1:65" ht="15">
      <c r="A677" s="24" t="s">
        <v>40</v>
      </c>
      <c r="B677" s="18" t="s">
        <v>110</v>
      </c>
      <c r="C677" s="15" t="s">
        <v>111</v>
      </c>
      <c r="D677" s="16" t="s">
        <v>227</v>
      </c>
      <c r="E677" s="17" t="s">
        <v>227</v>
      </c>
      <c r="F677" s="17" t="s">
        <v>227</v>
      </c>
      <c r="G677" s="17" t="s">
        <v>227</v>
      </c>
      <c r="H677" s="17" t="s">
        <v>227</v>
      </c>
      <c r="I677" s="17" t="s">
        <v>227</v>
      </c>
      <c r="J677" s="17" t="s">
        <v>227</v>
      </c>
      <c r="K677" s="15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27">
        <v>1</v>
      </c>
    </row>
    <row r="678" spans="1:65">
      <c r="A678" s="29"/>
      <c r="B678" s="19" t="s">
        <v>228</v>
      </c>
      <c r="C678" s="9" t="s">
        <v>228</v>
      </c>
      <c r="D678" s="151" t="s">
        <v>230</v>
      </c>
      <c r="E678" s="152" t="s">
        <v>231</v>
      </c>
      <c r="F678" s="152" t="s">
        <v>232</v>
      </c>
      <c r="G678" s="152" t="s">
        <v>238</v>
      </c>
      <c r="H678" s="152" t="s">
        <v>239</v>
      </c>
      <c r="I678" s="152" t="s">
        <v>243</v>
      </c>
      <c r="J678" s="152" t="s">
        <v>250</v>
      </c>
      <c r="K678" s="15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27" t="s">
        <v>3</v>
      </c>
    </row>
    <row r="679" spans="1:65">
      <c r="A679" s="29"/>
      <c r="B679" s="19"/>
      <c r="C679" s="9"/>
      <c r="D679" s="10" t="s">
        <v>288</v>
      </c>
      <c r="E679" s="11" t="s">
        <v>288</v>
      </c>
      <c r="F679" s="11" t="s">
        <v>288</v>
      </c>
      <c r="G679" s="11" t="s">
        <v>289</v>
      </c>
      <c r="H679" s="11" t="s">
        <v>288</v>
      </c>
      <c r="I679" s="11" t="s">
        <v>289</v>
      </c>
      <c r="J679" s="11" t="s">
        <v>288</v>
      </c>
      <c r="K679" s="15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27">
        <v>2</v>
      </c>
    </row>
    <row r="680" spans="1:65">
      <c r="A680" s="29"/>
      <c r="B680" s="19"/>
      <c r="C680" s="9"/>
      <c r="D680" s="25"/>
      <c r="E680" s="25"/>
      <c r="F680" s="25"/>
      <c r="G680" s="25"/>
      <c r="H680" s="25"/>
      <c r="I680" s="25"/>
      <c r="J680" s="25"/>
      <c r="K680" s="15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27">
        <v>3</v>
      </c>
    </row>
    <row r="681" spans="1:65">
      <c r="A681" s="29"/>
      <c r="B681" s="18">
        <v>1</v>
      </c>
      <c r="C681" s="14">
        <v>1</v>
      </c>
      <c r="D681" s="21">
        <v>8.3800000000000008</v>
      </c>
      <c r="E681" s="21">
        <v>8.5847952699844807</v>
      </c>
      <c r="F681" s="21">
        <v>8.4733706296826892</v>
      </c>
      <c r="G681" s="21">
        <v>8.1</v>
      </c>
      <c r="H681" s="21">
        <v>7.57</v>
      </c>
      <c r="I681" s="147">
        <v>4.0840437399999994</v>
      </c>
      <c r="J681" s="21">
        <v>8.1199999999999992</v>
      </c>
      <c r="K681" s="15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27">
        <v>1</v>
      </c>
    </row>
    <row r="682" spans="1:65">
      <c r="A682" s="29"/>
      <c r="B682" s="19">
        <v>1</v>
      </c>
      <c r="C682" s="9">
        <v>2</v>
      </c>
      <c r="D682" s="11">
        <v>8.39</v>
      </c>
      <c r="E682" s="11">
        <v>8.5866316282300303</v>
      </c>
      <c r="F682" s="11">
        <v>9.0036832970735077</v>
      </c>
      <c r="G682" s="11">
        <v>8.3000000000000007</v>
      </c>
      <c r="H682" s="11">
        <v>7.9200000000000008</v>
      </c>
      <c r="I682" s="148">
        <v>4.4859794800000001</v>
      </c>
      <c r="J682" s="11">
        <v>8.2899999999999991</v>
      </c>
      <c r="K682" s="15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27">
        <v>8</v>
      </c>
    </row>
    <row r="683" spans="1:65">
      <c r="A683" s="29"/>
      <c r="B683" s="19">
        <v>1</v>
      </c>
      <c r="C683" s="9">
        <v>3</v>
      </c>
      <c r="D683" s="11">
        <v>8.4700000000000006</v>
      </c>
      <c r="E683" s="11">
        <v>8.4431829031236401</v>
      </c>
      <c r="F683" s="11">
        <v>8.8426510648322179</v>
      </c>
      <c r="G683" s="11">
        <v>8.1999999999999993</v>
      </c>
      <c r="H683" s="11">
        <v>7.97</v>
      </c>
      <c r="I683" s="148">
        <v>4.3137573400000004</v>
      </c>
      <c r="J683" s="11">
        <v>8.3000000000000007</v>
      </c>
      <c r="K683" s="15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27">
        <v>16</v>
      </c>
    </row>
    <row r="684" spans="1:65">
      <c r="A684" s="29"/>
      <c r="B684" s="19">
        <v>1</v>
      </c>
      <c r="C684" s="9">
        <v>4</v>
      </c>
      <c r="D684" s="11">
        <v>8.2799999999999994</v>
      </c>
      <c r="E684" s="11">
        <v>8.63227868216911</v>
      </c>
      <c r="F684" s="11">
        <v>8.0496227541660215</v>
      </c>
      <c r="G684" s="11">
        <v>8</v>
      </c>
      <c r="H684" s="11">
        <v>7.54</v>
      </c>
      <c r="I684" s="148">
        <v>4.3012618799999984</v>
      </c>
      <c r="J684" s="11">
        <v>8.2799999999999994</v>
      </c>
      <c r="K684" s="15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27">
        <v>8.2799234475152446</v>
      </c>
    </row>
    <row r="685" spans="1:65">
      <c r="A685" s="29"/>
      <c r="B685" s="19">
        <v>1</v>
      </c>
      <c r="C685" s="9">
        <v>5</v>
      </c>
      <c r="D685" s="11">
        <v>8.6999999999999993</v>
      </c>
      <c r="E685" s="11">
        <v>8.4978039653004593</v>
      </c>
      <c r="F685" s="11">
        <v>8.5160388365230091</v>
      </c>
      <c r="G685" s="11">
        <v>7.7000000000000011</v>
      </c>
      <c r="H685" s="11">
        <v>7.6</v>
      </c>
      <c r="I685" s="148">
        <v>4.2633766</v>
      </c>
      <c r="J685" s="11">
        <v>8.11</v>
      </c>
      <c r="K685" s="15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27">
        <v>50</v>
      </c>
    </row>
    <row r="686" spans="1:65">
      <c r="A686" s="29"/>
      <c r="B686" s="19">
        <v>1</v>
      </c>
      <c r="C686" s="9">
        <v>6</v>
      </c>
      <c r="D686" s="11">
        <v>8.59</v>
      </c>
      <c r="E686" s="11">
        <v>8.5446109960363792</v>
      </c>
      <c r="F686" s="11">
        <v>9.0625740834272701</v>
      </c>
      <c r="G686" s="11">
        <v>8</v>
      </c>
      <c r="H686" s="11">
        <v>7.84</v>
      </c>
      <c r="I686" s="148">
        <v>4.3712430000000007</v>
      </c>
      <c r="J686" s="11">
        <v>8.19</v>
      </c>
      <c r="K686" s="15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55"/>
    </row>
    <row r="687" spans="1:65">
      <c r="A687" s="29"/>
      <c r="B687" s="20" t="s">
        <v>256</v>
      </c>
      <c r="C687" s="12"/>
      <c r="D687" s="22">
        <v>8.4683333333333337</v>
      </c>
      <c r="E687" s="22">
        <v>8.548217240807352</v>
      </c>
      <c r="F687" s="22">
        <v>8.6579901109507862</v>
      </c>
      <c r="G687" s="22">
        <v>8.0499999999999989</v>
      </c>
      <c r="H687" s="22">
        <v>7.7399999999999993</v>
      </c>
      <c r="I687" s="22">
        <v>4.3032770066666659</v>
      </c>
      <c r="J687" s="22">
        <v>8.2149999999999981</v>
      </c>
      <c r="K687" s="15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55"/>
    </row>
    <row r="688" spans="1:65">
      <c r="A688" s="29"/>
      <c r="B688" s="3" t="s">
        <v>257</v>
      </c>
      <c r="C688" s="28"/>
      <c r="D688" s="11">
        <v>8.43</v>
      </c>
      <c r="E688" s="11">
        <v>8.5647031330104291</v>
      </c>
      <c r="F688" s="11">
        <v>8.6793449506776135</v>
      </c>
      <c r="G688" s="11">
        <v>8.0500000000000007</v>
      </c>
      <c r="H688" s="11">
        <v>7.72</v>
      </c>
      <c r="I688" s="11">
        <v>4.3075096099999994</v>
      </c>
      <c r="J688" s="11">
        <v>8.2349999999999994</v>
      </c>
      <c r="K688" s="15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55"/>
    </row>
    <row r="689" spans="1:65">
      <c r="A689" s="29"/>
      <c r="B689" s="3" t="s">
        <v>258</v>
      </c>
      <c r="C689" s="28"/>
      <c r="D689" s="23">
        <v>0.153546952645328</v>
      </c>
      <c r="E689" s="23">
        <v>6.8507895522628412E-2</v>
      </c>
      <c r="F689" s="23">
        <v>0.38513296290543181</v>
      </c>
      <c r="G689" s="23">
        <v>0.20736441353327689</v>
      </c>
      <c r="H689" s="23">
        <v>0.19172897537930991</v>
      </c>
      <c r="I689" s="23">
        <v>0.13249055498386908</v>
      </c>
      <c r="J689" s="23">
        <v>8.6890735984914078E-2</v>
      </c>
      <c r="K689" s="204"/>
      <c r="L689" s="205"/>
      <c r="M689" s="205"/>
      <c r="N689" s="205"/>
      <c r="O689" s="205"/>
      <c r="P689" s="205"/>
      <c r="Q689" s="205"/>
      <c r="R689" s="205"/>
      <c r="S689" s="205"/>
      <c r="T689" s="205"/>
      <c r="U689" s="205"/>
      <c r="V689" s="205"/>
      <c r="W689" s="205"/>
      <c r="X689" s="205"/>
      <c r="Y689" s="205"/>
      <c r="Z689" s="205"/>
      <c r="AA689" s="205"/>
      <c r="AB689" s="205"/>
      <c r="AC689" s="205"/>
      <c r="AD689" s="205"/>
      <c r="AE689" s="205"/>
      <c r="AF689" s="205"/>
      <c r="AG689" s="205"/>
      <c r="AH689" s="205"/>
      <c r="AI689" s="205"/>
      <c r="AJ689" s="205"/>
      <c r="AK689" s="205"/>
      <c r="AL689" s="205"/>
      <c r="AM689" s="205"/>
      <c r="AN689" s="205"/>
      <c r="AO689" s="205"/>
      <c r="AP689" s="205"/>
      <c r="AQ689" s="205"/>
      <c r="AR689" s="205"/>
      <c r="AS689" s="205"/>
      <c r="AT689" s="205"/>
      <c r="AU689" s="205"/>
      <c r="AV689" s="205"/>
      <c r="AW689" s="205"/>
      <c r="AX689" s="205"/>
      <c r="AY689" s="205"/>
      <c r="AZ689" s="205"/>
      <c r="BA689" s="205"/>
      <c r="BB689" s="205"/>
      <c r="BC689" s="205"/>
      <c r="BD689" s="205"/>
      <c r="BE689" s="205"/>
      <c r="BF689" s="205"/>
      <c r="BG689" s="205"/>
      <c r="BH689" s="205"/>
      <c r="BI689" s="205"/>
      <c r="BJ689" s="205"/>
      <c r="BK689" s="205"/>
      <c r="BL689" s="205"/>
      <c r="BM689" s="56"/>
    </row>
    <row r="690" spans="1:65">
      <c r="A690" s="29"/>
      <c r="B690" s="3" t="s">
        <v>86</v>
      </c>
      <c r="C690" s="28"/>
      <c r="D690" s="13">
        <v>1.8131897576696868E-2</v>
      </c>
      <c r="E690" s="13">
        <v>8.0142904178413295E-3</v>
      </c>
      <c r="F690" s="13">
        <v>4.4482952506299182E-2</v>
      </c>
      <c r="G690" s="13">
        <v>2.5759554476183468E-2</v>
      </c>
      <c r="H690" s="13">
        <v>2.4771185449523246E-2</v>
      </c>
      <c r="I690" s="13">
        <v>3.0788293381674898E-2</v>
      </c>
      <c r="J690" s="13">
        <v>1.0577082895302995E-2</v>
      </c>
      <c r="K690" s="15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55"/>
    </row>
    <row r="691" spans="1:65">
      <c r="A691" s="29"/>
      <c r="B691" s="3" t="s">
        <v>259</v>
      </c>
      <c r="C691" s="28"/>
      <c r="D691" s="13">
        <v>2.2755027508693848E-2</v>
      </c>
      <c r="E691" s="13">
        <v>3.2402931620415076E-2</v>
      </c>
      <c r="F691" s="13">
        <v>4.5660647206707816E-2</v>
      </c>
      <c r="G691" s="13">
        <v>-2.7768789044087638E-2</v>
      </c>
      <c r="H691" s="13">
        <v>-6.5208748720650633E-2</v>
      </c>
      <c r="I691" s="13">
        <v>-0.4802757496558675</v>
      </c>
      <c r="J691" s="13">
        <v>-7.8410685710783579E-3</v>
      </c>
      <c r="K691" s="15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55"/>
    </row>
    <row r="692" spans="1:65">
      <c r="A692" s="29"/>
      <c r="B692" s="45" t="s">
        <v>260</v>
      </c>
      <c r="C692" s="46"/>
      <c r="D692" s="44">
        <v>0.51</v>
      </c>
      <c r="E692" s="44">
        <v>0.67</v>
      </c>
      <c r="F692" s="44">
        <v>0.9</v>
      </c>
      <c r="G692" s="44">
        <v>0.33</v>
      </c>
      <c r="H692" s="44">
        <v>0.96</v>
      </c>
      <c r="I692" s="44">
        <v>7.92</v>
      </c>
      <c r="J692" s="44">
        <v>0</v>
      </c>
      <c r="K692" s="15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55"/>
    </row>
    <row r="693" spans="1:65">
      <c r="B693" s="30"/>
      <c r="C693" s="20"/>
      <c r="D693" s="20"/>
      <c r="E693" s="20"/>
      <c r="F693" s="20"/>
      <c r="G693" s="20"/>
      <c r="H693" s="20"/>
      <c r="I693" s="20"/>
      <c r="J693" s="20"/>
      <c r="BM693" s="55"/>
    </row>
    <row r="694" spans="1:65" ht="15">
      <c r="B694" s="8" t="s">
        <v>499</v>
      </c>
      <c r="BM694" s="27" t="s">
        <v>66</v>
      </c>
    </row>
    <row r="695" spans="1:65" ht="15">
      <c r="A695" s="24" t="s">
        <v>43</v>
      </c>
      <c r="B695" s="18" t="s">
        <v>110</v>
      </c>
      <c r="C695" s="15" t="s">
        <v>111</v>
      </c>
      <c r="D695" s="16" t="s">
        <v>227</v>
      </c>
      <c r="E695" s="17" t="s">
        <v>227</v>
      </c>
      <c r="F695" s="17" t="s">
        <v>227</v>
      </c>
      <c r="G695" s="17" t="s">
        <v>227</v>
      </c>
      <c r="H695" s="17" t="s">
        <v>227</v>
      </c>
      <c r="I695" s="17" t="s">
        <v>227</v>
      </c>
      <c r="J695" s="17" t="s">
        <v>227</v>
      </c>
      <c r="K695" s="17" t="s">
        <v>227</v>
      </c>
      <c r="L695" s="17" t="s">
        <v>227</v>
      </c>
      <c r="M695" s="17" t="s">
        <v>227</v>
      </c>
      <c r="N695" s="17" t="s">
        <v>227</v>
      </c>
      <c r="O695" s="17" t="s">
        <v>227</v>
      </c>
      <c r="P695" s="17" t="s">
        <v>227</v>
      </c>
      <c r="Q695" s="17" t="s">
        <v>227</v>
      </c>
      <c r="R695" s="17" t="s">
        <v>227</v>
      </c>
      <c r="S695" s="15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27">
        <v>1</v>
      </c>
    </row>
    <row r="696" spans="1:65">
      <c r="A696" s="29"/>
      <c r="B696" s="19" t="s">
        <v>228</v>
      </c>
      <c r="C696" s="9" t="s">
        <v>228</v>
      </c>
      <c r="D696" s="151" t="s">
        <v>230</v>
      </c>
      <c r="E696" s="152" t="s">
        <v>232</v>
      </c>
      <c r="F696" s="152" t="s">
        <v>236</v>
      </c>
      <c r="G696" s="152" t="s">
        <v>238</v>
      </c>
      <c r="H696" s="152" t="s">
        <v>239</v>
      </c>
      <c r="I696" s="152" t="s">
        <v>241</v>
      </c>
      <c r="J696" s="152" t="s">
        <v>242</v>
      </c>
      <c r="K696" s="152" t="s">
        <v>243</v>
      </c>
      <c r="L696" s="152" t="s">
        <v>244</v>
      </c>
      <c r="M696" s="152" t="s">
        <v>245</v>
      </c>
      <c r="N696" s="152" t="s">
        <v>246</v>
      </c>
      <c r="O696" s="152" t="s">
        <v>247</v>
      </c>
      <c r="P696" s="152" t="s">
        <v>248</v>
      </c>
      <c r="Q696" s="152" t="s">
        <v>249</v>
      </c>
      <c r="R696" s="152" t="s">
        <v>250</v>
      </c>
      <c r="S696" s="15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27" t="s">
        <v>3</v>
      </c>
    </row>
    <row r="697" spans="1:65">
      <c r="A697" s="29"/>
      <c r="B697" s="19"/>
      <c r="C697" s="9"/>
      <c r="D697" s="10" t="s">
        <v>288</v>
      </c>
      <c r="E697" s="11" t="s">
        <v>288</v>
      </c>
      <c r="F697" s="11" t="s">
        <v>288</v>
      </c>
      <c r="G697" s="11" t="s">
        <v>289</v>
      </c>
      <c r="H697" s="11" t="s">
        <v>288</v>
      </c>
      <c r="I697" s="11" t="s">
        <v>289</v>
      </c>
      <c r="J697" s="11" t="s">
        <v>288</v>
      </c>
      <c r="K697" s="11" t="s">
        <v>289</v>
      </c>
      <c r="L697" s="11" t="s">
        <v>289</v>
      </c>
      <c r="M697" s="11" t="s">
        <v>114</v>
      </c>
      <c r="N697" s="11" t="s">
        <v>289</v>
      </c>
      <c r="O697" s="11" t="s">
        <v>289</v>
      </c>
      <c r="P697" s="11" t="s">
        <v>289</v>
      </c>
      <c r="Q697" s="11" t="s">
        <v>289</v>
      </c>
      <c r="R697" s="11" t="s">
        <v>288</v>
      </c>
      <c r="S697" s="15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27">
        <v>0</v>
      </c>
    </row>
    <row r="698" spans="1:65">
      <c r="A698" s="29"/>
      <c r="B698" s="19"/>
      <c r="C698" s="9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15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27">
        <v>1</v>
      </c>
    </row>
    <row r="699" spans="1:65">
      <c r="A699" s="29"/>
      <c r="B699" s="18">
        <v>1</v>
      </c>
      <c r="C699" s="14">
        <v>1</v>
      </c>
      <c r="D699" s="223">
        <v>65.2</v>
      </c>
      <c r="E699" s="223">
        <v>73.060196508924037</v>
      </c>
      <c r="F699" s="223">
        <v>65.599999999999994</v>
      </c>
      <c r="G699" s="223">
        <v>57.5</v>
      </c>
      <c r="H699" s="223">
        <v>68</v>
      </c>
      <c r="I699" s="223">
        <v>67.400000000000006</v>
      </c>
      <c r="J699" s="223">
        <v>61</v>
      </c>
      <c r="K699" s="224">
        <v>41.974495280000014</v>
      </c>
      <c r="L699" s="223">
        <v>59.6</v>
      </c>
      <c r="M699" s="223">
        <v>63.888668459217108</v>
      </c>
      <c r="N699" s="223">
        <v>60.9</v>
      </c>
      <c r="O699" s="223">
        <v>67.900000000000006</v>
      </c>
      <c r="P699" s="223">
        <v>68</v>
      </c>
      <c r="Q699" s="223">
        <v>66.400000000000006</v>
      </c>
      <c r="R699" s="223">
        <v>67</v>
      </c>
      <c r="S699" s="225"/>
      <c r="T699" s="226"/>
      <c r="U699" s="226"/>
      <c r="V699" s="226"/>
      <c r="W699" s="226"/>
      <c r="X699" s="226"/>
      <c r="Y699" s="226"/>
      <c r="Z699" s="226"/>
      <c r="AA699" s="226"/>
      <c r="AB699" s="226"/>
      <c r="AC699" s="226"/>
      <c r="AD699" s="226"/>
      <c r="AE699" s="226"/>
      <c r="AF699" s="226"/>
      <c r="AG699" s="226"/>
      <c r="AH699" s="226"/>
      <c r="AI699" s="226"/>
      <c r="AJ699" s="226"/>
      <c r="AK699" s="226"/>
      <c r="AL699" s="226"/>
      <c r="AM699" s="226"/>
      <c r="AN699" s="226"/>
      <c r="AO699" s="226"/>
      <c r="AP699" s="226"/>
      <c r="AQ699" s="226"/>
      <c r="AR699" s="226"/>
      <c r="AS699" s="226"/>
      <c r="AT699" s="226"/>
      <c r="AU699" s="226"/>
      <c r="AV699" s="226"/>
      <c r="AW699" s="226"/>
      <c r="AX699" s="226"/>
      <c r="AY699" s="226"/>
      <c r="AZ699" s="226"/>
      <c r="BA699" s="226"/>
      <c r="BB699" s="226"/>
      <c r="BC699" s="226"/>
      <c r="BD699" s="226"/>
      <c r="BE699" s="226"/>
      <c r="BF699" s="226"/>
      <c r="BG699" s="226"/>
      <c r="BH699" s="226"/>
      <c r="BI699" s="226"/>
      <c r="BJ699" s="226"/>
      <c r="BK699" s="226"/>
      <c r="BL699" s="226"/>
      <c r="BM699" s="227">
        <v>1</v>
      </c>
    </row>
    <row r="700" spans="1:65">
      <c r="A700" s="29"/>
      <c r="B700" s="19">
        <v>1</v>
      </c>
      <c r="C700" s="9">
        <v>2</v>
      </c>
      <c r="D700" s="228">
        <v>64.66</v>
      </c>
      <c r="E700" s="228">
        <v>70.486835703773423</v>
      </c>
      <c r="F700" s="228">
        <v>65.099999999999994</v>
      </c>
      <c r="G700" s="228">
        <v>56.8</v>
      </c>
      <c r="H700" s="228">
        <v>68.7</v>
      </c>
      <c r="I700" s="228">
        <v>65.8</v>
      </c>
      <c r="J700" s="228">
        <v>61.8</v>
      </c>
      <c r="K700" s="229">
        <v>45.325517539999993</v>
      </c>
      <c r="L700" s="228">
        <v>60.4</v>
      </c>
      <c r="M700" s="228">
        <v>65.491133325909502</v>
      </c>
      <c r="N700" s="228">
        <v>61.4</v>
      </c>
      <c r="O700" s="228">
        <v>65.8</v>
      </c>
      <c r="P700" s="228">
        <v>69</v>
      </c>
      <c r="Q700" s="228">
        <v>65.7</v>
      </c>
      <c r="R700" s="228">
        <v>68.900000000000006</v>
      </c>
      <c r="S700" s="225"/>
      <c r="T700" s="226"/>
      <c r="U700" s="226"/>
      <c r="V700" s="226"/>
      <c r="W700" s="226"/>
      <c r="X700" s="226"/>
      <c r="Y700" s="226"/>
      <c r="Z700" s="226"/>
      <c r="AA700" s="226"/>
      <c r="AB700" s="226"/>
      <c r="AC700" s="226"/>
      <c r="AD700" s="226"/>
      <c r="AE700" s="226"/>
      <c r="AF700" s="226"/>
      <c r="AG700" s="226"/>
      <c r="AH700" s="226"/>
      <c r="AI700" s="226"/>
      <c r="AJ700" s="226"/>
      <c r="AK700" s="226"/>
      <c r="AL700" s="226"/>
      <c r="AM700" s="226"/>
      <c r="AN700" s="226"/>
      <c r="AO700" s="226"/>
      <c r="AP700" s="226"/>
      <c r="AQ700" s="226"/>
      <c r="AR700" s="226"/>
      <c r="AS700" s="226"/>
      <c r="AT700" s="226"/>
      <c r="AU700" s="226"/>
      <c r="AV700" s="226"/>
      <c r="AW700" s="226"/>
      <c r="AX700" s="226"/>
      <c r="AY700" s="226"/>
      <c r="AZ700" s="226"/>
      <c r="BA700" s="226"/>
      <c r="BB700" s="226"/>
      <c r="BC700" s="226"/>
      <c r="BD700" s="226"/>
      <c r="BE700" s="226"/>
      <c r="BF700" s="226"/>
      <c r="BG700" s="226"/>
      <c r="BH700" s="226"/>
      <c r="BI700" s="226"/>
      <c r="BJ700" s="226"/>
      <c r="BK700" s="226"/>
      <c r="BL700" s="226"/>
      <c r="BM700" s="227">
        <v>32</v>
      </c>
    </row>
    <row r="701" spans="1:65">
      <c r="A701" s="29"/>
      <c r="B701" s="19">
        <v>1</v>
      </c>
      <c r="C701" s="9">
        <v>3</v>
      </c>
      <c r="D701" s="228">
        <v>66.760000000000005</v>
      </c>
      <c r="E701" s="228">
        <v>70.895923729006697</v>
      </c>
      <c r="F701" s="228">
        <v>65.5</v>
      </c>
      <c r="G701" s="228">
        <v>57.7</v>
      </c>
      <c r="H701" s="228">
        <v>69.3</v>
      </c>
      <c r="I701" s="228">
        <v>67.400000000000006</v>
      </c>
      <c r="J701" s="228">
        <v>58.2</v>
      </c>
      <c r="K701" s="229">
        <v>40.531494679999994</v>
      </c>
      <c r="L701" s="228">
        <v>64.3</v>
      </c>
      <c r="M701" s="228">
        <v>65.462389579777295</v>
      </c>
      <c r="N701" s="228">
        <v>62.9</v>
      </c>
      <c r="O701" s="228">
        <v>68.599999999999994</v>
      </c>
      <c r="P701" s="228">
        <v>69.2</v>
      </c>
      <c r="Q701" s="228">
        <v>65.5</v>
      </c>
      <c r="R701" s="228">
        <v>67.900000000000006</v>
      </c>
      <c r="S701" s="225"/>
      <c r="T701" s="226"/>
      <c r="U701" s="226"/>
      <c r="V701" s="226"/>
      <c r="W701" s="226"/>
      <c r="X701" s="226"/>
      <c r="Y701" s="226"/>
      <c r="Z701" s="226"/>
      <c r="AA701" s="226"/>
      <c r="AB701" s="226"/>
      <c r="AC701" s="226"/>
      <c r="AD701" s="226"/>
      <c r="AE701" s="226"/>
      <c r="AF701" s="226"/>
      <c r="AG701" s="226"/>
      <c r="AH701" s="226"/>
      <c r="AI701" s="226"/>
      <c r="AJ701" s="226"/>
      <c r="AK701" s="226"/>
      <c r="AL701" s="226"/>
      <c r="AM701" s="226"/>
      <c r="AN701" s="226"/>
      <c r="AO701" s="226"/>
      <c r="AP701" s="226"/>
      <c r="AQ701" s="226"/>
      <c r="AR701" s="226"/>
      <c r="AS701" s="226"/>
      <c r="AT701" s="226"/>
      <c r="AU701" s="226"/>
      <c r="AV701" s="226"/>
      <c r="AW701" s="226"/>
      <c r="AX701" s="226"/>
      <c r="AY701" s="226"/>
      <c r="AZ701" s="226"/>
      <c r="BA701" s="226"/>
      <c r="BB701" s="226"/>
      <c r="BC701" s="226"/>
      <c r="BD701" s="226"/>
      <c r="BE701" s="226"/>
      <c r="BF701" s="226"/>
      <c r="BG701" s="226"/>
      <c r="BH701" s="226"/>
      <c r="BI701" s="226"/>
      <c r="BJ701" s="226"/>
      <c r="BK701" s="226"/>
      <c r="BL701" s="226"/>
      <c r="BM701" s="227">
        <v>16</v>
      </c>
    </row>
    <row r="702" spans="1:65">
      <c r="A702" s="29"/>
      <c r="B702" s="19">
        <v>1</v>
      </c>
      <c r="C702" s="9">
        <v>4</v>
      </c>
      <c r="D702" s="228">
        <v>66.510000000000005</v>
      </c>
      <c r="E702" s="228">
        <v>72.835256346211835</v>
      </c>
      <c r="F702" s="228">
        <v>65</v>
      </c>
      <c r="G702" s="228">
        <v>56.5</v>
      </c>
      <c r="H702" s="228">
        <v>65.5</v>
      </c>
      <c r="I702" s="228">
        <v>67.2</v>
      </c>
      <c r="J702" s="228">
        <v>62.20000000000001</v>
      </c>
      <c r="K702" s="229">
        <v>46.079547779999992</v>
      </c>
      <c r="L702" s="228">
        <v>63.3</v>
      </c>
      <c r="M702" s="228">
        <v>63.376654409782041</v>
      </c>
      <c r="N702" s="228">
        <v>61.4</v>
      </c>
      <c r="O702" s="228">
        <v>65.3</v>
      </c>
      <c r="P702" s="228">
        <v>68.400000000000006</v>
      </c>
      <c r="Q702" s="228">
        <v>66.8</v>
      </c>
      <c r="R702" s="228">
        <v>70.400000000000006</v>
      </c>
      <c r="S702" s="225"/>
      <c r="T702" s="226"/>
      <c r="U702" s="226"/>
      <c r="V702" s="226"/>
      <c r="W702" s="226"/>
      <c r="X702" s="226"/>
      <c r="Y702" s="226"/>
      <c r="Z702" s="226"/>
      <c r="AA702" s="226"/>
      <c r="AB702" s="226"/>
      <c r="AC702" s="226"/>
      <c r="AD702" s="226"/>
      <c r="AE702" s="226"/>
      <c r="AF702" s="226"/>
      <c r="AG702" s="226"/>
      <c r="AH702" s="226"/>
      <c r="AI702" s="226"/>
      <c r="AJ702" s="226"/>
      <c r="AK702" s="226"/>
      <c r="AL702" s="226"/>
      <c r="AM702" s="226"/>
      <c r="AN702" s="226"/>
      <c r="AO702" s="226"/>
      <c r="AP702" s="226"/>
      <c r="AQ702" s="226"/>
      <c r="AR702" s="226"/>
      <c r="AS702" s="226"/>
      <c r="AT702" s="226"/>
      <c r="AU702" s="226"/>
      <c r="AV702" s="226"/>
      <c r="AW702" s="226"/>
      <c r="AX702" s="226"/>
      <c r="AY702" s="226"/>
      <c r="AZ702" s="226"/>
      <c r="BA702" s="226"/>
      <c r="BB702" s="226"/>
      <c r="BC702" s="226"/>
      <c r="BD702" s="226"/>
      <c r="BE702" s="226"/>
      <c r="BF702" s="226"/>
      <c r="BG702" s="226"/>
      <c r="BH702" s="226"/>
      <c r="BI702" s="226"/>
      <c r="BJ702" s="226"/>
      <c r="BK702" s="226"/>
      <c r="BL702" s="226"/>
      <c r="BM702" s="227">
        <v>65.415158608491453</v>
      </c>
    </row>
    <row r="703" spans="1:65">
      <c r="A703" s="29"/>
      <c r="B703" s="19">
        <v>1</v>
      </c>
      <c r="C703" s="9">
        <v>5</v>
      </c>
      <c r="D703" s="228">
        <v>66.819999999999993</v>
      </c>
      <c r="E703" s="228">
        <v>70.559362220910984</v>
      </c>
      <c r="F703" s="228">
        <v>65.2</v>
      </c>
      <c r="G703" s="228">
        <v>58.2</v>
      </c>
      <c r="H703" s="228">
        <v>65.3</v>
      </c>
      <c r="I703" s="228">
        <v>65.7</v>
      </c>
      <c r="J703" s="230">
        <v>51.4</v>
      </c>
      <c r="K703" s="229">
        <v>47.441430460000021</v>
      </c>
      <c r="L703" s="228">
        <v>62.6</v>
      </c>
      <c r="M703" s="228">
        <v>65.336624424941306</v>
      </c>
      <c r="N703" s="228">
        <v>60.4</v>
      </c>
      <c r="O703" s="228">
        <v>68.8</v>
      </c>
      <c r="P703" s="228">
        <v>68.099999999999994</v>
      </c>
      <c r="Q703" s="228">
        <v>65.8</v>
      </c>
      <c r="R703" s="228">
        <v>69.7</v>
      </c>
      <c r="S703" s="225"/>
      <c r="T703" s="226"/>
      <c r="U703" s="226"/>
      <c r="V703" s="226"/>
      <c r="W703" s="226"/>
      <c r="X703" s="226"/>
      <c r="Y703" s="226"/>
      <c r="Z703" s="226"/>
      <c r="AA703" s="226"/>
      <c r="AB703" s="226"/>
      <c r="AC703" s="226"/>
      <c r="AD703" s="226"/>
      <c r="AE703" s="226"/>
      <c r="AF703" s="226"/>
      <c r="AG703" s="226"/>
      <c r="AH703" s="226"/>
      <c r="AI703" s="226"/>
      <c r="AJ703" s="226"/>
      <c r="AK703" s="226"/>
      <c r="AL703" s="226"/>
      <c r="AM703" s="226"/>
      <c r="AN703" s="226"/>
      <c r="AO703" s="226"/>
      <c r="AP703" s="226"/>
      <c r="AQ703" s="226"/>
      <c r="AR703" s="226"/>
      <c r="AS703" s="226"/>
      <c r="AT703" s="226"/>
      <c r="AU703" s="226"/>
      <c r="AV703" s="226"/>
      <c r="AW703" s="226"/>
      <c r="AX703" s="226"/>
      <c r="AY703" s="226"/>
      <c r="AZ703" s="226"/>
      <c r="BA703" s="226"/>
      <c r="BB703" s="226"/>
      <c r="BC703" s="226"/>
      <c r="BD703" s="226"/>
      <c r="BE703" s="226"/>
      <c r="BF703" s="226"/>
      <c r="BG703" s="226"/>
      <c r="BH703" s="226"/>
      <c r="BI703" s="226"/>
      <c r="BJ703" s="226"/>
      <c r="BK703" s="226"/>
      <c r="BL703" s="226"/>
      <c r="BM703" s="227">
        <v>51</v>
      </c>
    </row>
    <row r="704" spans="1:65">
      <c r="A704" s="29"/>
      <c r="B704" s="19">
        <v>1</v>
      </c>
      <c r="C704" s="9">
        <v>6</v>
      </c>
      <c r="D704" s="228">
        <v>67.3</v>
      </c>
      <c r="E704" s="228">
        <v>70.373469263711115</v>
      </c>
      <c r="F704" s="228">
        <v>64.599999999999994</v>
      </c>
      <c r="G704" s="228">
        <v>58.7</v>
      </c>
      <c r="H704" s="228">
        <v>68.599999999999994</v>
      </c>
      <c r="I704" s="228">
        <v>66.7</v>
      </c>
      <c r="J704" s="228">
        <v>63.6</v>
      </c>
      <c r="K704" s="229">
        <v>46.036766760000006</v>
      </c>
      <c r="L704" s="228">
        <v>68.7</v>
      </c>
      <c r="M704" s="228">
        <v>64.096809141117333</v>
      </c>
      <c r="N704" s="228">
        <v>60.8</v>
      </c>
      <c r="O704" s="228">
        <v>67.2</v>
      </c>
      <c r="P704" s="228">
        <v>69.900000000000006</v>
      </c>
      <c r="Q704" s="228">
        <v>65.7</v>
      </c>
      <c r="R704" s="228">
        <v>68.900000000000006</v>
      </c>
      <c r="S704" s="225"/>
      <c r="T704" s="226"/>
      <c r="U704" s="226"/>
      <c r="V704" s="226"/>
      <c r="W704" s="226"/>
      <c r="X704" s="226"/>
      <c r="Y704" s="226"/>
      <c r="Z704" s="226"/>
      <c r="AA704" s="226"/>
      <c r="AB704" s="226"/>
      <c r="AC704" s="226"/>
      <c r="AD704" s="226"/>
      <c r="AE704" s="226"/>
      <c r="AF704" s="226"/>
      <c r="AG704" s="226"/>
      <c r="AH704" s="226"/>
      <c r="AI704" s="226"/>
      <c r="AJ704" s="226"/>
      <c r="AK704" s="226"/>
      <c r="AL704" s="226"/>
      <c r="AM704" s="226"/>
      <c r="AN704" s="226"/>
      <c r="AO704" s="226"/>
      <c r="AP704" s="226"/>
      <c r="AQ704" s="226"/>
      <c r="AR704" s="226"/>
      <c r="AS704" s="226"/>
      <c r="AT704" s="226"/>
      <c r="AU704" s="226"/>
      <c r="AV704" s="226"/>
      <c r="AW704" s="226"/>
      <c r="AX704" s="226"/>
      <c r="AY704" s="226"/>
      <c r="AZ704" s="226"/>
      <c r="BA704" s="226"/>
      <c r="BB704" s="226"/>
      <c r="BC704" s="226"/>
      <c r="BD704" s="226"/>
      <c r="BE704" s="226"/>
      <c r="BF704" s="226"/>
      <c r="BG704" s="226"/>
      <c r="BH704" s="226"/>
      <c r="BI704" s="226"/>
      <c r="BJ704" s="226"/>
      <c r="BK704" s="226"/>
      <c r="BL704" s="226"/>
      <c r="BM704" s="231"/>
    </row>
    <row r="705" spans="1:65">
      <c r="A705" s="29"/>
      <c r="B705" s="20" t="s">
        <v>256</v>
      </c>
      <c r="C705" s="12"/>
      <c r="D705" s="232">
        <v>66.208333333333329</v>
      </c>
      <c r="E705" s="232">
        <v>71.368507295423015</v>
      </c>
      <c r="F705" s="232">
        <v>65.166666666666671</v>
      </c>
      <c r="G705" s="232">
        <v>57.566666666666663</v>
      </c>
      <c r="H705" s="232">
        <v>67.566666666666663</v>
      </c>
      <c r="I705" s="232">
        <v>66.7</v>
      </c>
      <c r="J705" s="232">
        <v>59.70000000000001</v>
      </c>
      <c r="K705" s="232">
        <v>44.564875416666666</v>
      </c>
      <c r="L705" s="232">
        <v>63.150000000000006</v>
      </c>
      <c r="M705" s="232">
        <v>64.608713223457428</v>
      </c>
      <c r="N705" s="232">
        <v>61.300000000000004</v>
      </c>
      <c r="O705" s="232">
        <v>67.266666666666666</v>
      </c>
      <c r="P705" s="232">
        <v>68.766666666666666</v>
      </c>
      <c r="Q705" s="232">
        <v>65.983333333333334</v>
      </c>
      <c r="R705" s="232">
        <v>68.800000000000011</v>
      </c>
      <c r="S705" s="225"/>
      <c r="T705" s="226"/>
      <c r="U705" s="226"/>
      <c r="V705" s="226"/>
      <c r="W705" s="226"/>
      <c r="X705" s="226"/>
      <c r="Y705" s="226"/>
      <c r="Z705" s="226"/>
      <c r="AA705" s="226"/>
      <c r="AB705" s="226"/>
      <c r="AC705" s="226"/>
      <c r="AD705" s="226"/>
      <c r="AE705" s="226"/>
      <c r="AF705" s="226"/>
      <c r="AG705" s="226"/>
      <c r="AH705" s="226"/>
      <c r="AI705" s="226"/>
      <c r="AJ705" s="226"/>
      <c r="AK705" s="226"/>
      <c r="AL705" s="226"/>
      <c r="AM705" s="226"/>
      <c r="AN705" s="226"/>
      <c r="AO705" s="226"/>
      <c r="AP705" s="226"/>
      <c r="AQ705" s="226"/>
      <c r="AR705" s="226"/>
      <c r="AS705" s="226"/>
      <c r="AT705" s="226"/>
      <c r="AU705" s="226"/>
      <c r="AV705" s="226"/>
      <c r="AW705" s="226"/>
      <c r="AX705" s="226"/>
      <c r="AY705" s="226"/>
      <c r="AZ705" s="226"/>
      <c r="BA705" s="226"/>
      <c r="BB705" s="226"/>
      <c r="BC705" s="226"/>
      <c r="BD705" s="226"/>
      <c r="BE705" s="226"/>
      <c r="BF705" s="226"/>
      <c r="BG705" s="226"/>
      <c r="BH705" s="226"/>
      <c r="BI705" s="226"/>
      <c r="BJ705" s="226"/>
      <c r="BK705" s="226"/>
      <c r="BL705" s="226"/>
      <c r="BM705" s="231"/>
    </row>
    <row r="706" spans="1:65">
      <c r="A706" s="29"/>
      <c r="B706" s="3" t="s">
        <v>257</v>
      </c>
      <c r="C706" s="28"/>
      <c r="D706" s="228">
        <v>66.635000000000005</v>
      </c>
      <c r="E706" s="228">
        <v>70.72764297495884</v>
      </c>
      <c r="F706" s="228">
        <v>65.150000000000006</v>
      </c>
      <c r="G706" s="228">
        <v>57.6</v>
      </c>
      <c r="H706" s="228">
        <v>68.3</v>
      </c>
      <c r="I706" s="228">
        <v>66.95</v>
      </c>
      <c r="J706" s="228">
        <v>61.4</v>
      </c>
      <c r="K706" s="228">
        <v>45.681142149999999</v>
      </c>
      <c r="L706" s="228">
        <v>62.95</v>
      </c>
      <c r="M706" s="228">
        <v>64.716716783029312</v>
      </c>
      <c r="N706" s="228">
        <v>61.15</v>
      </c>
      <c r="O706" s="228">
        <v>67.550000000000011</v>
      </c>
      <c r="P706" s="228">
        <v>68.7</v>
      </c>
      <c r="Q706" s="228">
        <v>65.75</v>
      </c>
      <c r="R706" s="228">
        <v>68.900000000000006</v>
      </c>
      <c r="S706" s="225"/>
      <c r="T706" s="226"/>
      <c r="U706" s="226"/>
      <c r="V706" s="226"/>
      <c r="W706" s="226"/>
      <c r="X706" s="226"/>
      <c r="Y706" s="226"/>
      <c r="Z706" s="226"/>
      <c r="AA706" s="226"/>
      <c r="AB706" s="226"/>
      <c r="AC706" s="226"/>
      <c r="AD706" s="226"/>
      <c r="AE706" s="226"/>
      <c r="AF706" s="226"/>
      <c r="AG706" s="226"/>
      <c r="AH706" s="226"/>
      <c r="AI706" s="226"/>
      <c r="AJ706" s="226"/>
      <c r="AK706" s="226"/>
      <c r="AL706" s="226"/>
      <c r="AM706" s="226"/>
      <c r="AN706" s="226"/>
      <c r="AO706" s="226"/>
      <c r="AP706" s="226"/>
      <c r="AQ706" s="226"/>
      <c r="AR706" s="226"/>
      <c r="AS706" s="226"/>
      <c r="AT706" s="226"/>
      <c r="AU706" s="226"/>
      <c r="AV706" s="226"/>
      <c r="AW706" s="226"/>
      <c r="AX706" s="226"/>
      <c r="AY706" s="226"/>
      <c r="AZ706" s="226"/>
      <c r="BA706" s="226"/>
      <c r="BB706" s="226"/>
      <c r="BC706" s="226"/>
      <c r="BD706" s="226"/>
      <c r="BE706" s="226"/>
      <c r="BF706" s="226"/>
      <c r="BG706" s="226"/>
      <c r="BH706" s="226"/>
      <c r="BI706" s="226"/>
      <c r="BJ706" s="226"/>
      <c r="BK706" s="226"/>
      <c r="BL706" s="226"/>
      <c r="BM706" s="231"/>
    </row>
    <row r="707" spans="1:65">
      <c r="A707" s="29"/>
      <c r="B707" s="3" t="s">
        <v>258</v>
      </c>
      <c r="C707" s="28"/>
      <c r="D707" s="218">
        <v>1.0368493943995272</v>
      </c>
      <c r="E707" s="218">
        <v>1.2376317410275541</v>
      </c>
      <c r="F707" s="218">
        <v>0.36147844564602627</v>
      </c>
      <c r="G707" s="218">
        <v>0.82865352631040545</v>
      </c>
      <c r="H707" s="218">
        <v>1.7293544074788911</v>
      </c>
      <c r="I707" s="218">
        <v>0.77974354758471942</v>
      </c>
      <c r="J707" s="218">
        <v>4.4429719783046133</v>
      </c>
      <c r="K707" s="218">
        <v>2.6941444382694817</v>
      </c>
      <c r="L707" s="218">
        <v>3.243917384891299</v>
      </c>
      <c r="M707" s="218">
        <v>0.93121022848531332</v>
      </c>
      <c r="N707" s="218">
        <v>0.87177978870813488</v>
      </c>
      <c r="O707" s="218">
        <v>1.4528133626404554</v>
      </c>
      <c r="P707" s="218">
        <v>0.73393914370788971</v>
      </c>
      <c r="Q707" s="218">
        <v>0.50365331992022677</v>
      </c>
      <c r="R707" s="218">
        <v>1.2198360545581537</v>
      </c>
      <c r="S707" s="215"/>
      <c r="T707" s="216"/>
      <c r="U707" s="216"/>
      <c r="V707" s="216"/>
      <c r="W707" s="216"/>
      <c r="X707" s="216"/>
      <c r="Y707" s="216"/>
      <c r="Z707" s="216"/>
      <c r="AA707" s="216"/>
      <c r="AB707" s="216"/>
      <c r="AC707" s="216"/>
      <c r="AD707" s="216"/>
      <c r="AE707" s="216"/>
      <c r="AF707" s="216"/>
      <c r="AG707" s="216"/>
      <c r="AH707" s="216"/>
      <c r="AI707" s="216"/>
      <c r="AJ707" s="216"/>
      <c r="AK707" s="216"/>
      <c r="AL707" s="216"/>
      <c r="AM707" s="216"/>
      <c r="AN707" s="216"/>
      <c r="AO707" s="216"/>
      <c r="AP707" s="216"/>
      <c r="AQ707" s="216"/>
      <c r="AR707" s="216"/>
      <c r="AS707" s="216"/>
      <c r="AT707" s="216"/>
      <c r="AU707" s="216"/>
      <c r="AV707" s="216"/>
      <c r="AW707" s="216"/>
      <c r="AX707" s="216"/>
      <c r="AY707" s="216"/>
      <c r="AZ707" s="216"/>
      <c r="BA707" s="216"/>
      <c r="BB707" s="216"/>
      <c r="BC707" s="216"/>
      <c r="BD707" s="216"/>
      <c r="BE707" s="216"/>
      <c r="BF707" s="216"/>
      <c r="BG707" s="216"/>
      <c r="BH707" s="216"/>
      <c r="BI707" s="216"/>
      <c r="BJ707" s="216"/>
      <c r="BK707" s="216"/>
      <c r="BL707" s="216"/>
      <c r="BM707" s="221"/>
    </row>
    <row r="708" spans="1:65">
      <c r="A708" s="29"/>
      <c r="B708" s="3" t="s">
        <v>86</v>
      </c>
      <c r="C708" s="28"/>
      <c r="D708" s="13">
        <v>1.5660406208677567E-2</v>
      </c>
      <c r="E708" s="13">
        <v>1.7341426743094086E-2</v>
      </c>
      <c r="F708" s="13">
        <v>5.5469838206551342E-3</v>
      </c>
      <c r="G708" s="13">
        <v>1.4394676195316829E-2</v>
      </c>
      <c r="H708" s="13">
        <v>2.5594786494507516E-2</v>
      </c>
      <c r="I708" s="13">
        <v>1.169030805974092E-2</v>
      </c>
      <c r="J708" s="13">
        <v>7.4421641177631698E-2</v>
      </c>
      <c r="K708" s="13">
        <v>6.0454436662957835E-2</v>
      </c>
      <c r="L708" s="13">
        <v>5.1368446316568464E-2</v>
      </c>
      <c r="M708" s="13">
        <v>1.4413074986722065E-2</v>
      </c>
      <c r="N708" s="13">
        <v>1.422152999523874E-2</v>
      </c>
      <c r="O708" s="13">
        <v>2.1597820059075155E-2</v>
      </c>
      <c r="P708" s="13">
        <v>1.0672891086396845E-2</v>
      </c>
      <c r="Q708" s="13">
        <v>7.6330384428425378E-3</v>
      </c>
      <c r="R708" s="13">
        <v>1.7730175211601067E-2</v>
      </c>
      <c r="S708" s="15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55"/>
    </row>
    <row r="709" spans="1:65">
      <c r="A709" s="29"/>
      <c r="B709" s="3" t="s">
        <v>259</v>
      </c>
      <c r="C709" s="28"/>
      <c r="D709" s="13">
        <v>1.2125243471303282E-2</v>
      </c>
      <c r="E709" s="13">
        <v>9.1008702165842781E-2</v>
      </c>
      <c r="F709" s="13">
        <v>-3.7986905040160446E-3</v>
      </c>
      <c r="G709" s="13">
        <v>-0.11997971278794684</v>
      </c>
      <c r="H709" s="13">
        <v>3.2890053375119743E-2</v>
      </c>
      <c r="I709" s="13">
        <v>1.9641340307654076E-2</v>
      </c>
      <c r="J709" s="13">
        <v>-8.7367496006492407E-2</v>
      </c>
      <c r="K709" s="13">
        <v>-0.31873779159679727</v>
      </c>
      <c r="L709" s="13">
        <v>-3.4627426680234441E-2</v>
      </c>
      <c r="M709" s="13">
        <v>-1.2328111743343584E-2</v>
      </c>
      <c r="N709" s="13">
        <v>-6.2908333420401807E-2</v>
      </c>
      <c r="O709" s="13">
        <v>2.8303960390227756E-2</v>
      </c>
      <c r="P709" s="13">
        <v>5.1234425314687915E-2</v>
      </c>
      <c r="Q709" s="13">
        <v>8.6856737326344025E-3</v>
      </c>
      <c r="R709" s="13">
        <v>5.174399120189821E-2</v>
      </c>
      <c r="S709" s="15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55"/>
    </row>
    <row r="710" spans="1:65">
      <c r="A710" s="29"/>
      <c r="B710" s="45" t="s">
        <v>260</v>
      </c>
      <c r="C710" s="46"/>
      <c r="D710" s="44">
        <v>0.05</v>
      </c>
      <c r="E710" s="44">
        <v>1.3</v>
      </c>
      <c r="F710" s="44">
        <v>0.2</v>
      </c>
      <c r="G710" s="44">
        <v>2.04</v>
      </c>
      <c r="H710" s="44">
        <v>0.38</v>
      </c>
      <c r="I710" s="44">
        <v>0.17</v>
      </c>
      <c r="J710" s="44">
        <v>1.52</v>
      </c>
      <c r="K710" s="44">
        <v>5.19</v>
      </c>
      <c r="L710" s="44">
        <v>0.69</v>
      </c>
      <c r="M710" s="44">
        <v>0.33</v>
      </c>
      <c r="N710" s="44">
        <v>1.1299999999999999</v>
      </c>
      <c r="O710" s="44">
        <v>0.31</v>
      </c>
      <c r="P710" s="44">
        <v>0.67</v>
      </c>
      <c r="Q710" s="44">
        <v>0</v>
      </c>
      <c r="R710" s="44">
        <v>0.68</v>
      </c>
      <c r="S710" s="15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55"/>
    </row>
    <row r="711" spans="1:65">
      <c r="B711" s="3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BM711" s="55"/>
    </row>
    <row r="712" spans="1:65" ht="15">
      <c r="B712" s="8" t="s">
        <v>500</v>
      </c>
      <c r="BM712" s="27" t="s">
        <v>66</v>
      </c>
    </row>
    <row r="713" spans="1:65" ht="15">
      <c r="A713" s="24" t="s">
        <v>59</v>
      </c>
      <c r="B713" s="18" t="s">
        <v>110</v>
      </c>
      <c r="C713" s="15" t="s">
        <v>111</v>
      </c>
      <c r="D713" s="16" t="s">
        <v>227</v>
      </c>
      <c r="E713" s="17" t="s">
        <v>227</v>
      </c>
      <c r="F713" s="17" t="s">
        <v>227</v>
      </c>
      <c r="G713" s="17" t="s">
        <v>227</v>
      </c>
      <c r="H713" s="17" t="s">
        <v>227</v>
      </c>
      <c r="I713" s="17" t="s">
        <v>227</v>
      </c>
      <c r="J713" s="17" t="s">
        <v>227</v>
      </c>
      <c r="K713" s="17" t="s">
        <v>227</v>
      </c>
      <c r="L713" s="17" t="s">
        <v>227</v>
      </c>
      <c r="M713" s="17" t="s">
        <v>227</v>
      </c>
      <c r="N713" s="17" t="s">
        <v>227</v>
      </c>
      <c r="O713" s="17" t="s">
        <v>227</v>
      </c>
      <c r="P713" s="17" t="s">
        <v>227</v>
      </c>
      <c r="Q713" s="15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27">
        <v>1</v>
      </c>
    </row>
    <row r="714" spans="1:65">
      <c r="A714" s="29"/>
      <c r="B714" s="19" t="s">
        <v>228</v>
      </c>
      <c r="C714" s="9" t="s">
        <v>228</v>
      </c>
      <c r="D714" s="151" t="s">
        <v>230</v>
      </c>
      <c r="E714" s="152" t="s">
        <v>236</v>
      </c>
      <c r="F714" s="152" t="s">
        <v>238</v>
      </c>
      <c r="G714" s="152" t="s">
        <v>239</v>
      </c>
      <c r="H714" s="152" t="s">
        <v>241</v>
      </c>
      <c r="I714" s="152" t="s">
        <v>242</v>
      </c>
      <c r="J714" s="152" t="s">
        <v>243</v>
      </c>
      <c r="K714" s="152" t="s">
        <v>244</v>
      </c>
      <c r="L714" s="152" t="s">
        <v>245</v>
      </c>
      <c r="M714" s="152" t="s">
        <v>247</v>
      </c>
      <c r="N714" s="152" t="s">
        <v>248</v>
      </c>
      <c r="O714" s="152" t="s">
        <v>249</v>
      </c>
      <c r="P714" s="152" t="s">
        <v>250</v>
      </c>
      <c r="Q714" s="15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27" t="s">
        <v>3</v>
      </c>
    </row>
    <row r="715" spans="1:65">
      <c r="A715" s="29"/>
      <c r="B715" s="19"/>
      <c r="C715" s="9"/>
      <c r="D715" s="10" t="s">
        <v>288</v>
      </c>
      <c r="E715" s="11" t="s">
        <v>288</v>
      </c>
      <c r="F715" s="11" t="s">
        <v>289</v>
      </c>
      <c r="G715" s="11" t="s">
        <v>288</v>
      </c>
      <c r="H715" s="11" t="s">
        <v>289</v>
      </c>
      <c r="I715" s="11" t="s">
        <v>288</v>
      </c>
      <c r="J715" s="11" t="s">
        <v>289</v>
      </c>
      <c r="K715" s="11" t="s">
        <v>289</v>
      </c>
      <c r="L715" s="11" t="s">
        <v>114</v>
      </c>
      <c r="M715" s="11" t="s">
        <v>289</v>
      </c>
      <c r="N715" s="11" t="s">
        <v>289</v>
      </c>
      <c r="O715" s="11" t="s">
        <v>289</v>
      </c>
      <c r="P715" s="11" t="s">
        <v>288</v>
      </c>
      <c r="Q715" s="15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27">
        <v>3</v>
      </c>
    </row>
    <row r="716" spans="1:65">
      <c r="A716" s="29"/>
      <c r="B716" s="19"/>
      <c r="C716" s="9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15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27">
        <v>3</v>
      </c>
    </row>
    <row r="717" spans="1:65">
      <c r="A717" s="29"/>
      <c r="B717" s="18">
        <v>1</v>
      </c>
      <c r="C717" s="14">
        <v>1</v>
      </c>
      <c r="D717" s="202" t="s">
        <v>212</v>
      </c>
      <c r="E717" s="203" t="s">
        <v>298</v>
      </c>
      <c r="F717" s="202" t="s">
        <v>213</v>
      </c>
      <c r="G717" s="202" t="s">
        <v>212</v>
      </c>
      <c r="H717" s="211">
        <v>2E-3</v>
      </c>
      <c r="I717" s="203" t="s">
        <v>300</v>
      </c>
      <c r="J717" s="202" t="s">
        <v>301</v>
      </c>
      <c r="K717" s="202" t="s">
        <v>212</v>
      </c>
      <c r="L717" s="203" t="s">
        <v>298</v>
      </c>
      <c r="M717" s="202" t="s">
        <v>212</v>
      </c>
      <c r="N717" s="202" t="s">
        <v>212</v>
      </c>
      <c r="O717" s="202" t="s">
        <v>212</v>
      </c>
      <c r="P717" s="202" t="s">
        <v>212</v>
      </c>
      <c r="Q717" s="204"/>
      <c r="R717" s="205"/>
      <c r="S717" s="205"/>
      <c r="T717" s="205"/>
      <c r="U717" s="205"/>
      <c r="V717" s="205"/>
      <c r="W717" s="205"/>
      <c r="X717" s="205"/>
      <c r="Y717" s="205"/>
      <c r="Z717" s="205"/>
      <c r="AA717" s="205"/>
      <c r="AB717" s="205"/>
      <c r="AC717" s="205"/>
      <c r="AD717" s="205"/>
      <c r="AE717" s="205"/>
      <c r="AF717" s="205"/>
      <c r="AG717" s="205"/>
      <c r="AH717" s="205"/>
      <c r="AI717" s="205"/>
      <c r="AJ717" s="205"/>
      <c r="AK717" s="205"/>
      <c r="AL717" s="205"/>
      <c r="AM717" s="205"/>
      <c r="AN717" s="205"/>
      <c r="AO717" s="205"/>
      <c r="AP717" s="205"/>
      <c r="AQ717" s="205"/>
      <c r="AR717" s="205"/>
      <c r="AS717" s="205"/>
      <c r="AT717" s="205"/>
      <c r="AU717" s="205"/>
      <c r="AV717" s="205"/>
      <c r="AW717" s="205"/>
      <c r="AX717" s="205"/>
      <c r="AY717" s="205"/>
      <c r="AZ717" s="205"/>
      <c r="BA717" s="205"/>
      <c r="BB717" s="205"/>
      <c r="BC717" s="205"/>
      <c r="BD717" s="205"/>
      <c r="BE717" s="205"/>
      <c r="BF717" s="205"/>
      <c r="BG717" s="205"/>
      <c r="BH717" s="205"/>
      <c r="BI717" s="205"/>
      <c r="BJ717" s="205"/>
      <c r="BK717" s="205"/>
      <c r="BL717" s="205"/>
      <c r="BM717" s="206">
        <v>1</v>
      </c>
    </row>
    <row r="718" spans="1:65">
      <c r="A718" s="29"/>
      <c r="B718" s="19">
        <v>1</v>
      </c>
      <c r="C718" s="9">
        <v>2</v>
      </c>
      <c r="D718" s="23" t="s">
        <v>212</v>
      </c>
      <c r="E718" s="208" t="s">
        <v>298</v>
      </c>
      <c r="F718" s="23" t="s">
        <v>213</v>
      </c>
      <c r="G718" s="23" t="s">
        <v>212</v>
      </c>
      <c r="H718" s="23" t="s">
        <v>212</v>
      </c>
      <c r="I718" s="208" t="s">
        <v>300</v>
      </c>
      <c r="J718" s="23" t="s">
        <v>301</v>
      </c>
      <c r="K718" s="23" t="s">
        <v>212</v>
      </c>
      <c r="L718" s="208" t="s">
        <v>298</v>
      </c>
      <c r="M718" s="23" t="s">
        <v>212</v>
      </c>
      <c r="N718" s="23" t="s">
        <v>212</v>
      </c>
      <c r="O718" s="23" t="s">
        <v>212</v>
      </c>
      <c r="P718" s="23" t="s">
        <v>212</v>
      </c>
      <c r="Q718" s="204"/>
      <c r="R718" s="205"/>
      <c r="S718" s="205"/>
      <c r="T718" s="205"/>
      <c r="U718" s="205"/>
      <c r="V718" s="205"/>
      <c r="W718" s="205"/>
      <c r="X718" s="205"/>
      <c r="Y718" s="205"/>
      <c r="Z718" s="205"/>
      <c r="AA718" s="205"/>
      <c r="AB718" s="205"/>
      <c r="AC718" s="205"/>
      <c r="AD718" s="205"/>
      <c r="AE718" s="205"/>
      <c r="AF718" s="205"/>
      <c r="AG718" s="205"/>
      <c r="AH718" s="205"/>
      <c r="AI718" s="205"/>
      <c r="AJ718" s="205"/>
      <c r="AK718" s="205"/>
      <c r="AL718" s="205"/>
      <c r="AM718" s="205"/>
      <c r="AN718" s="205"/>
      <c r="AO718" s="205"/>
      <c r="AP718" s="205"/>
      <c r="AQ718" s="205"/>
      <c r="AR718" s="205"/>
      <c r="AS718" s="205"/>
      <c r="AT718" s="205"/>
      <c r="AU718" s="205"/>
      <c r="AV718" s="205"/>
      <c r="AW718" s="205"/>
      <c r="AX718" s="205"/>
      <c r="AY718" s="205"/>
      <c r="AZ718" s="205"/>
      <c r="BA718" s="205"/>
      <c r="BB718" s="205"/>
      <c r="BC718" s="205"/>
      <c r="BD718" s="205"/>
      <c r="BE718" s="205"/>
      <c r="BF718" s="205"/>
      <c r="BG718" s="205"/>
      <c r="BH718" s="205"/>
      <c r="BI718" s="205"/>
      <c r="BJ718" s="205"/>
      <c r="BK718" s="205"/>
      <c r="BL718" s="205"/>
      <c r="BM718" s="206">
        <v>33</v>
      </c>
    </row>
    <row r="719" spans="1:65">
      <c r="A719" s="29"/>
      <c r="B719" s="19">
        <v>1</v>
      </c>
      <c r="C719" s="9">
        <v>3</v>
      </c>
      <c r="D719" s="23" t="s">
        <v>212</v>
      </c>
      <c r="E719" s="208" t="s">
        <v>298</v>
      </c>
      <c r="F719" s="23" t="s">
        <v>213</v>
      </c>
      <c r="G719" s="23" t="s">
        <v>212</v>
      </c>
      <c r="H719" s="23" t="s">
        <v>212</v>
      </c>
      <c r="I719" s="208" t="s">
        <v>300</v>
      </c>
      <c r="J719" s="23" t="s">
        <v>301</v>
      </c>
      <c r="K719" s="23" t="s">
        <v>212</v>
      </c>
      <c r="L719" s="208" t="s">
        <v>298</v>
      </c>
      <c r="M719" s="23" t="s">
        <v>212</v>
      </c>
      <c r="N719" s="23" t="s">
        <v>212</v>
      </c>
      <c r="O719" s="23" t="s">
        <v>212</v>
      </c>
      <c r="P719" s="23" t="s">
        <v>212</v>
      </c>
      <c r="Q719" s="204"/>
      <c r="R719" s="205"/>
      <c r="S719" s="205"/>
      <c r="T719" s="205"/>
      <c r="U719" s="205"/>
      <c r="V719" s="205"/>
      <c r="W719" s="205"/>
      <c r="X719" s="205"/>
      <c r="Y719" s="205"/>
      <c r="Z719" s="205"/>
      <c r="AA719" s="205"/>
      <c r="AB719" s="205"/>
      <c r="AC719" s="205"/>
      <c r="AD719" s="205"/>
      <c r="AE719" s="205"/>
      <c r="AF719" s="205"/>
      <c r="AG719" s="205"/>
      <c r="AH719" s="205"/>
      <c r="AI719" s="205"/>
      <c r="AJ719" s="205"/>
      <c r="AK719" s="205"/>
      <c r="AL719" s="205"/>
      <c r="AM719" s="205"/>
      <c r="AN719" s="205"/>
      <c r="AO719" s="205"/>
      <c r="AP719" s="205"/>
      <c r="AQ719" s="205"/>
      <c r="AR719" s="205"/>
      <c r="AS719" s="205"/>
      <c r="AT719" s="205"/>
      <c r="AU719" s="205"/>
      <c r="AV719" s="205"/>
      <c r="AW719" s="205"/>
      <c r="AX719" s="205"/>
      <c r="AY719" s="205"/>
      <c r="AZ719" s="205"/>
      <c r="BA719" s="205"/>
      <c r="BB719" s="205"/>
      <c r="BC719" s="205"/>
      <c r="BD719" s="205"/>
      <c r="BE719" s="205"/>
      <c r="BF719" s="205"/>
      <c r="BG719" s="205"/>
      <c r="BH719" s="205"/>
      <c r="BI719" s="205"/>
      <c r="BJ719" s="205"/>
      <c r="BK719" s="205"/>
      <c r="BL719" s="205"/>
      <c r="BM719" s="206">
        <v>16</v>
      </c>
    </row>
    <row r="720" spans="1:65">
      <c r="A720" s="29"/>
      <c r="B720" s="19">
        <v>1</v>
      </c>
      <c r="C720" s="9">
        <v>4</v>
      </c>
      <c r="D720" s="23" t="s">
        <v>212</v>
      </c>
      <c r="E720" s="208" t="s">
        <v>298</v>
      </c>
      <c r="F720" s="23" t="s">
        <v>213</v>
      </c>
      <c r="G720" s="23" t="s">
        <v>212</v>
      </c>
      <c r="H720" s="23" t="s">
        <v>212</v>
      </c>
      <c r="I720" s="208" t="s">
        <v>300</v>
      </c>
      <c r="J720" s="23" t="s">
        <v>301</v>
      </c>
      <c r="K720" s="209">
        <v>2E-3</v>
      </c>
      <c r="L720" s="208" t="s">
        <v>298</v>
      </c>
      <c r="M720" s="23" t="s">
        <v>212</v>
      </c>
      <c r="N720" s="23" t="s">
        <v>212</v>
      </c>
      <c r="O720" s="23" t="s">
        <v>212</v>
      </c>
      <c r="P720" s="23" t="s">
        <v>212</v>
      </c>
      <c r="Q720" s="204"/>
      <c r="R720" s="205"/>
      <c r="S720" s="205"/>
      <c r="T720" s="205"/>
      <c r="U720" s="205"/>
      <c r="V720" s="205"/>
      <c r="W720" s="205"/>
      <c r="X720" s="205"/>
      <c r="Y720" s="205"/>
      <c r="Z720" s="205"/>
      <c r="AA720" s="205"/>
      <c r="AB720" s="205"/>
      <c r="AC720" s="205"/>
      <c r="AD720" s="205"/>
      <c r="AE720" s="205"/>
      <c r="AF720" s="205"/>
      <c r="AG720" s="205"/>
      <c r="AH720" s="205"/>
      <c r="AI720" s="205"/>
      <c r="AJ720" s="205"/>
      <c r="AK720" s="205"/>
      <c r="AL720" s="205"/>
      <c r="AM720" s="205"/>
      <c r="AN720" s="205"/>
      <c r="AO720" s="205"/>
      <c r="AP720" s="205"/>
      <c r="AQ720" s="205"/>
      <c r="AR720" s="205"/>
      <c r="AS720" s="205"/>
      <c r="AT720" s="205"/>
      <c r="AU720" s="205"/>
      <c r="AV720" s="205"/>
      <c r="AW720" s="205"/>
      <c r="AX720" s="205"/>
      <c r="AY720" s="205"/>
      <c r="AZ720" s="205"/>
      <c r="BA720" s="205"/>
      <c r="BB720" s="205"/>
      <c r="BC720" s="205"/>
      <c r="BD720" s="205"/>
      <c r="BE720" s="205"/>
      <c r="BF720" s="205"/>
      <c r="BG720" s="205"/>
      <c r="BH720" s="205"/>
      <c r="BI720" s="205"/>
      <c r="BJ720" s="205"/>
      <c r="BK720" s="205"/>
      <c r="BL720" s="205"/>
      <c r="BM720" s="206" t="s">
        <v>212</v>
      </c>
    </row>
    <row r="721" spans="1:65">
      <c r="A721" s="29"/>
      <c r="B721" s="19">
        <v>1</v>
      </c>
      <c r="C721" s="9">
        <v>5</v>
      </c>
      <c r="D721" s="23" t="s">
        <v>212</v>
      </c>
      <c r="E721" s="208" t="s">
        <v>298</v>
      </c>
      <c r="F721" s="23" t="s">
        <v>213</v>
      </c>
      <c r="G721" s="23" t="s">
        <v>212</v>
      </c>
      <c r="H721" s="23" t="s">
        <v>212</v>
      </c>
      <c r="I721" s="208" t="s">
        <v>300</v>
      </c>
      <c r="J721" s="23" t="s">
        <v>301</v>
      </c>
      <c r="K721" s="23" t="s">
        <v>212</v>
      </c>
      <c r="L721" s="208" t="s">
        <v>298</v>
      </c>
      <c r="M721" s="23" t="s">
        <v>212</v>
      </c>
      <c r="N721" s="23" t="s">
        <v>212</v>
      </c>
      <c r="O721" s="23" t="s">
        <v>212</v>
      </c>
      <c r="P721" s="23" t="s">
        <v>212</v>
      </c>
      <c r="Q721" s="204"/>
      <c r="R721" s="205"/>
      <c r="S721" s="205"/>
      <c r="T721" s="205"/>
      <c r="U721" s="205"/>
      <c r="V721" s="205"/>
      <c r="W721" s="205"/>
      <c r="X721" s="205"/>
      <c r="Y721" s="205"/>
      <c r="Z721" s="205"/>
      <c r="AA721" s="205"/>
      <c r="AB721" s="205"/>
      <c r="AC721" s="205"/>
      <c r="AD721" s="205"/>
      <c r="AE721" s="205"/>
      <c r="AF721" s="205"/>
      <c r="AG721" s="205"/>
      <c r="AH721" s="205"/>
      <c r="AI721" s="205"/>
      <c r="AJ721" s="205"/>
      <c r="AK721" s="205"/>
      <c r="AL721" s="205"/>
      <c r="AM721" s="205"/>
      <c r="AN721" s="205"/>
      <c r="AO721" s="205"/>
      <c r="AP721" s="205"/>
      <c r="AQ721" s="205"/>
      <c r="AR721" s="205"/>
      <c r="AS721" s="205"/>
      <c r="AT721" s="205"/>
      <c r="AU721" s="205"/>
      <c r="AV721" s="205"/>
      <c r="AW721" s="205"/>
      <c r="AX721" s="205"/>
      <c r="AY721" s="205"/>
      <c r="AZ721" s="205"/>
      <c r="BA721" s="205"/>
      <c r="BB721" s="205"/>
      <c r="BC721" s="205"/>
      <c r="BD721" s="205"/>
      <c r="BE721" s="205"/>
      <c r="BF721" s="205"/>
      <c r="BG721" s="205"/>
      <c r="BH721" s="205"/>
      <c r="BI721" s="205"/>
      <c r="BJ721" s="205"/>
      <c r="BK721" s="205"/>
      <c r="BL721" s="205"/>
      <c r="BM721" s="206">
        <v>52</v>
      </c>
    </row>
    <row r="722" spans="1:65">
      <c r="A722" s="29"/>
      <c r="B722" s="19">
        <v>1</v>
      </c>
      <c r="C722" s="9">
        <v>6</v>
      </c>
      <c r="D722" s="23" t="s">
        <v>212</v>
      </c>
      <c r="E722" s="208" t="s">
        <v>298</v>
      </c>
      <c r="F722" s="23" t="s">
        <v>213</v>
      </c>
      <c r="G722" s="23" t="s">
        <v>212</v>
      </c>
      <c r="H722" s="23" t="s">
        <v>212</v>
      </c>
      <c r="I722" s="208" t="s">
        <v>300</v>
      </c>
      <c r="J722" s="23" t="s">
        <v>301</v>
      </c>
      <c r="K722" s="23" t="s">
        <v>212</v>
      </c>
      <c r="L722" s="208" t="s">
        <v>298</v>
      </c>
      <c r="M722" s="23" t="s">
        <v>212</v>
      </c>
      <c r="N722" s="23" t="s">
        <v>212</v>
      </c>
      <c r="O722" s="23" t="s">
        <v>212</v>
      </c>
      <c r="P722" s="23" t="s">
        <v>212</v>
      </c>
      <c r="Q722" s="204"/>
      <c r="R722" s="205"/>
      <c r="S722" s="205"/>
      <c r="T722" s="205"/>
      <c r="U722" s="205"/>
      <c r="V722" s="205"/>
      <c r="W722" s="205"/>
      <c r="X722" s="205"/>
      <c r="Y722" s="205"/>
      <c r="Z722" s="205"/>
      <c r="AA722" s="205"/>
      <c r="AB722" s="205"/>
      <c r="AC722" s="205"/>
      <c r="AD722" s="205"/>
      <c r="AE722" s="205"/>
      <c r="AF722" s="205"/>
      <c r="AG722" s="205"/>
      <c r="AH722" s="205"/>
      <c r="AI722" s="205"/>
      <c r="AJ722" s="205"/>
      <c r="AK722" s="205"/>
      <c r="AL722" s="205"/>
      <c r="AM722" s="205"/>
      <c r="AN722" s="205"/>
      <c r="AO722" s="205"/>
      <c r="AP722" s="205"/>
      <c r="AQ722" s="205"/>
      <c r="AR722" s="205"/>
      <c r="AS722" s="205"/>
      <c r="AT722" s="205"/>
      <c r="AU722" s="205"/>
      <c r="AV722" s="205"/>
      <c r="AW722" s="205"/>
      <c r="AX722" s="205"/>
      <c r="AY722" s="205"/>
      <c r="AZ722" s="205"/>
      <c r="BA722" s="205"/>
      <c r="BB722" s="205"/>
      <c r="BC722" s="205"/>
      <c r="BD722" s="205"/>
      <c r="BE722" s="205"/>
      <c r="BF722" s="205"/>
      <c r="BG722" s="205"/>
      <c r="BH722" s="205"/>
      <c r="BI722" s="205"/>
      <c r="BJ722" s="205"/>
      <c r="BK722" s="205"/>
      <c r="BL722" s="205"/>
      <c r="BM722" s="56"/>
    </row>
    <row r="723" spans="1:65">
      <c r="A723" s="29"/>
      <c r="B723" s="20" t="s">
        <v>256</v>
      </c>
      <c r="C723" s="12"/>
      <c r="D723" s="210" t="s">
        <v>651</v>
      </c>
      <c r="E723" s="210" t="s">
        <v>651</v>
      </c>
      <c r="F723" s="210" t="s">
        <v>651</v>
      </c>
      <c r="G723" s="210" t="s">
        <v>651</v>
      </c>
      <c r="H723" s="210">
        <v>2E-3</v>
      </c>
      <c r="I723" s="210" t="s">
        <v>651</v>
      </c>
      <c r="J723" s="210" t="s">
        <v>651</v>
      </c>
      <c r="K723" s="210">
        <v>2E-3</v>
      </c>
      <c r="L723" s="210" t="s">
        <v>651</v>
      </c>
      <c r="M723" s="210" t="s">
        <v>651</v>
      </c>
      <c r="N723" s="210" t="s">
        <v>651</v>
      </c>
      <c r="O723" s="210" t="s">
        <v>651</v>
      </c>
      <c r="P723" s="210" t="s">
        <v>651</v>
      </c>
      <c r="Q723" s="204"/>
      <c r="R723" s="205"/>
      <c r="S723" s="205"/>
      <c r="T723" s="205"/>
      <c r="U723" s="205"/>
      <c r="V723" s="205"/>
      <c r="W723" s="205"/>
      <c r="X723" s="205"/>
      <c r="Y723" s="205"/>
      <c r="Z723" s="205"/>
      <c r="AA723" s="205"/>
      <c r="AB723" s="205"/>
      <c r="AC723" s="205"/>
      <c r="AD723" s="205"/>
      <c r="AE723" s="205"/>
      <c r="AF723" s="205"/>
      <c r="AG723" s="205"/>
      <c r="AH723" s="205"/>
      <c r="AI723" s="205"/>
      <c r="AJ723" s="205"/>
      <c r="AK723" s="205"/>
      <c r="AL723" s="205"/>
      <c r="AM723" s="205"/>
      <c r="AN723" s="205"/>
      <c r="AO723" s="205"/>
      <c r="AP723" s="205"/>
      <c r="AQ723" s="205"/>
      <c r="AR723" s="205"/>
      <c r="AS723" s="205"/>
      <c r="AT723" s="205"/>
      <c r="AU723" s="205"/>
      <c r="AV723" s="205"/>
      <c r="AW723" s="205"/>
      <c r="AX723" s="205"/>
      <c r="AY723" s="205"/>
      <c r="AZ723" s="205"/>
      <c r="BA723" s="205"/>
      <c r="BB723" s="205"/>
      <c r="BC723" s="205"/>
      <c r="BD723" s="205"/>
      <c r="BE723" s="205"/>
      <c r="BF723" s="205"/>
      <c r="BG723" s="205"/>
      <c r="BH723" s="205"/>
      <c r="BI723" s="205"/>
      <c r="BJ723" s="205"/>
      <c r="BK723" s="205"/>
      <c r="BL723" s="205"/>
      <c r="BM723" s="56"/>
    </row>
    <row r="724" spans="1:65">
      <c r="A724" s="29"/>
      <c r="B724" s="3" t="s">
        <v>257</v>
      </c>
      <c r="C724" s="28"/>
      <c r="D724" s="23" t="s">
        <v>651</v>
      </c>
      <c r="E724" s="23" t="s">
        <v>651</v>
      </c>
      <c r="F724" s="23" t="s">
        <v>651</v>
      </c>
      <c r="G724" s="23" t="s">
        <v>651</v>
      </c>
      <c r="H724" s="23">
        <v>2E-3</v>
      </c>
      <c r="I724" s="23" t="s">
        <v>651</v>
      </c>
      <c r="J724" s="23" t="s">
        <v>651</v>
      </c>
      <c r="K724" s="23">
        <v>2E-3</v>
      </c>
      <c r="L724" s="23" t="s">
        <v>651</v>
      </c>
      <c r="M724" s="23" t="s">
        <v>651</v>
      </c>
      <c r="N724" s="23" t="s">
        <v>651</v>
      </c>
      <c r="O724" s="23" t="s">
        <v>651</v>
      </c>
      <c r="P724" s="23" t="s">
        <v>651</v>
      </c>
      <c r="Q724" s="204"/>
      <c r="R724" s="205"/>
      <c r="S724" s="205"/>
      <c r="T724" s="205"/>
      <c r="U724" s="205"/>
      <c r="V724" s="205"/>
      <c r="W724" s="205"/>
      <c r="X724" s="205"/>
      <c r="Y724" s="205"/>
      <c r="Z724" s="205"/>
      <c r="AA724" s="205"/>
      <c r="AB724" s="205"/>
      <c r="AC724" s="205"/>
      <c r="AD724" s="205"/>
      <c r="AE724" s="205"/>
      <c r="AF724" s="205"/>
      <c r="AG724" s="205"/>
      <c r="AH724" s="205"/>
      <c r="AI724" s="205"/>
      <c r="AJ724" s="205"/>
      <c r="AK724" s="205"/>
      <c r="AL724" s="205"/>
      <c r="AM724" s="205"/>
      <c r="AN724" s="205"/>
      <c r="AO724" s="205"/>
      <c r="AP724" s="205"/>
      <c r="AQ724" s="205"/>
      <c r="AR724" s="205"/>
      <c r="AS724" s="205"/>
      <c r="AT724" s="205"/>
      <c r="AU724" s="205"/>
      <c r="AV724" s="205"/>
      <c r="AW724" s="205"/>
      <c r="AX724" s="205"/>
      <c r="AY724" s="205"/>
      <c r="AZ724" s="205"/>
      <c r="BA724" s="205"/>
      <c r="BB724" s="205"/>
      <c r="BC724" s="205"/>
      <c r="BD724" s="205"/>
      <c r="BE724" s="205"/>
      <c r="BF724" s="205"/>
      <c r="BG724" s="205"/>
      <c r="BH724" s="205"/>
      <c r="BI724" s="205"/>
      <c r="BJ724" s="205"/>
      <c r="BK724" s="205"/>
      <c r="BL724" s="205"/>
      <c r="BM724" s="56"/>
    </row>
    <row r="725" spans="1:65">
      <c r="A725" s="29"/>
      <c r="B725" s="3" t="s">
        <v>258</v>
      </c>
      <c r="C725" s="28"/>
      <c r="D725" s="23" t="s">
        <v>651</v>
      </c>
      <c r="E725" s="23" t="s">
        <v>651</v>
      </c>
      <c r="F725" s="23" t="s">
        <v>651</v>
      </c>
      <c r="G725" s="23" t="s">
        <v>651</v>
      </c>
      <c r="H725" s="23" t="s">
        <v>651</v>
      </c>
      <c r="I725" s="23" t="s">
        <v>651</v>
      </c>
      <c r="J725" s="23" t="s">
        <v>651</v>
      </c>
      <c r="K725" s="23" t="s">
        <v>651</v>
      </c>
      <c r="L725" s="23" t="s">
        <v>651</v>
      </c>
      <c r="M725" s="23" t="s">
        <v>651</v>
      </c>
      <c r="N725" s="23" t="s">
        <v>651</v>
      </c>
      <c r="O725" s="23" t="s">
        <v>651</v>
      </c>
      <c r="P725" s="23" t="s">
        <v>651</v>
      </c>
      <c r="Q725" s="204"/>
      <c r="R725" s="205"/>
      <c r="S725" s="205"/>
      <c r="T725" s="205"/>
      <c r="U725" s="205"/>
      <c r="V725" s="205"/>
      <c r="W725" s="205"/>
      <c r="X725" s="205"/>
      <c r="Y725" s="205"/>
      <c r="Z725" s="205"/>
      <c r="AA725" s="205"/>
      <c r="AB725" s="205"/>
      <c r="AC725" s="205"/>
      <c r="AD725" s="205"/>
      <c r="AE725" s="205"/>
      <c r="AF725" s="205"/>
      <c r="AG725" s="205"/>
      <c r="AH725" s="205"/>
      <c r="AI725" s="205"/>
      <c r="AJ725" s="205"/>
      <c r="AK725" s="205"/>
      <c r="AL725" s="205"/>
      <c r="AM725" s="205"/>
      <c r="AN725" s="205"/>
      <c r="AO725" s="205"/>
      <c r="AP725" s="205"/>
      <c r="AQ725" s="205"/>
      <c r="AR725" s="205"/>
      <c r="AS725" s="205"/>
      <c r="AT725" s="205"/>
      <c r="AU725" s="205"/>
      <c r="AV725" s="205"/>
      <c r="AW725" s="205"/>
      <c r="AX725" s="205"/>
      <c r="AY725" s="205"/>
      <c r="AZ725" s="205"/>
      <c r="BA725" s="205"/>
      <c r="BB725" s="205"/>
      <c r="BC725" s="205"/>
      <c r="BD725" s="205"/>
      <c r="BE725" s="205"/>
      <c r="BF725" s="205"/>
      <c r="BG725" s="205"/>
      <c r="BH725" s="205"/>
      <c r="BI725" s="205"/>
      <c r="BJ725" s="205"/>
      <c r="BK725" s="205"/>
      <c r="BL725" s="205"/>
      <c r="BM725" s="56"/>
    </row>
    <row r="726" spans="1:65">
      <c r="A726" s="29"/>
      <c r="B726" s="3" t="s">
        <v>86</v>
      </c>
      <c r="C726" s="28"/>
      <c r="D726" s="13" t="s">
        <v>651</v>
      </c>
      <c r="E726" s="13" t="s">
        <v>651</v>
      </c>
      <c r="F726" s="13" t="s">
        <v>651</v>
      </c>
      <c r="G726" s="13" t="s">
        <v>651</v>
      </c>
      <c r="H726" s="13" t="s">
        <v>651</v>
      </c>
      <c r="I726" s="13" t="s">
        <v>651</v>
      </c>
      <c r="J726" s="13" t="s">
        <v>651</v>
      </c>
      <c r="K726" s="13" t="s">
        <v>651</v>
      </c>
      <c r="L726" s="13" t="s">
        <v>651</v>
      </c>
      <c r="M726" s="13" t="s">
        <v>651</v>
      </c>
      <c r="N726" s="13" t="s">
        <v>651</v>
      </c>
      <c r="O726" s="13" t="s">
        <v>651</v>
      </c>
      <c r="P726" s="13" t="s">
        <v>651</v>
      </c>
      <c r="Q726" s="15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55"/>
    </row>
    <row r="727" spans="1:65">
      <c r="A727" s="29"/>
      <c r="B727" s="3" t="s">
        <v>259</v>
      </c>
      <c r="C727" s="28"/>
      <c r="D727" s="13" t="s">
        <v>651</v>
      </c>
      <c r="E727" s="13" t="s">
        <v>651</v>
      </c>
      <c r="F727" s="13" t="s">
        <v>651</v>
      </c>
      <c r="G727" s="13" t="s">
        <v>651</v>
      </c>
      <c r="H727" s="13" t="s">
        <v>651</v>
      </c>
      <c r="I727" s="13" t="s">
        <v>651</v>
      </c>
      <c r="J727" s="13" t="s">
        <v>651</v>
      </c>
      <c r="K727" s="13" t="s">
        <v>651</v>
      </c>
      <c r="L727" s="13" t="s">
        <v>651</v>
      </c>
      <c r="M727" s="13" t="s">
        <v>651</v>
      </c>
      <c r="N727" s="13" t="s">
        <v>651</v>
      </c>
      <c r="O727" s="13" t="s">
        <v>651</v>
      </c>
      <c r="P727" s="13" t="s">
        <v>651</v>
      </c>
      <c r="Q727" s="15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55"/>
    </row>
    <row r="728" spans="1:65">
      <c r="A728" s="29"/>
      <c r="B728" s="45" t="s">
        <v>260</v>
      </c>
      <c r="C728" s="46"/>
      <c r="D728" s="44">
        <v>0</v>
      </c>
      <c r="E728" s="44">
        <v>97.1</v>
      </c>
      <c r="F728" s="44">
        <v>2.02</v>
      </c>
      <c r="G728" s="44">
        <v>0</v>
      </c>
      <c r="H728" s="44">
        <v>0.67</v>
      </c>
      <c r="I728" s="44">
        <v>6.07</v>
      </c>
      <c r="J728" s="44">
        <v>2.02</v>
      </c>
      <c r="K728" s="44">
        <v>0.67</v>
      </c>
      <c r="L728" s="44">
        <v>97.1</v>
      </c>
      <c r="M728" s="44">
        <v>0</v>
      </c>
      <c r="N728" s="44">
        <v>0</v>
      </c>
      <c r="O728" s="44">
        <v>0</v>
      </c>
      <c r="P728" s="44">
        <v>0</v>
      </c>
      <c r="Q728" s="15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55"/>
    </row>
    <row r="729" spans="1:65">
      <c r="B729" s="3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BM729" s="55"/>
    </row>
    <row r="730" spans="1:65" ht="15">
      <c r="B730" s="8" t="s">
        <v>501</v>
      </c>
      <c r="BM730" s="27" t="s">
        <v>66</v>
      </c>
    </row>
    <row r="731" spans="1:65" ht="15">
      <c r="A731" s="24" t="s">
        <v>60</v>
      </c>
      <c r="B731" s="18" t="s">
        <v>110</v>
      </c>
      <c r="C731" s="15" t="s">
        <v>111</v>
      </c>
      <c r="D731" s="16" t="s">
        <v>227</v>
      </c>
      <c r="E731" s="17" t="s">
        <v>227</v>
      </c>
      <c r="F731" s="17" t="s">
        <v>227</v>
      </c>
      <c r="G731" s="17" t="s">
        <v>227</v>
      </c>
      <c r="H731" s="17" t="s">
        <v>227</v>
      </c>
      <c r="I731" s="17" t="s">
        <v>227</v>
      </c>
      <c r="J731" s="17" t="s">
        <v>227</v>
      </c>
      <c r="K731" s="17" t="s">
        <v>227</v>
      </c>
      <c r="L731" s="17" t="s">
        <v>227</v>
      </c>
      <c r="M731" s="17" t="s">
        <v>227</v>
      </c>
      <c r="N731" s="17" t="s">
        <v>227</v>
      </c>
      <c r="O731" s="17" t="s">
        <v>227</v>
      </c>
      <c r="P731" s="17" t="s">
        <v>227</v>
      </c>
      <c r="Q731" s="17" t="s">
        <v>227</v>
      </c>
      <c r="R731" s="17" t="s">
        <v>227</v>
      </c>
      <c r="S731" s="17" t="s">
        <v>227</v>
      </c>
      <c r="T731" s="17" t="s">
        <v>227</v>
      </c>
      <c r="U731" s="15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27">
        <v>1</v>
      </c>
    </row>
    <row r="732" spans="1:65">
      <c r="A732" s="29"/>
      <c r="B732" s="19" t="s">
        <v>228</v>
      </c>
      <c r="C732" s="9" t="s">
        <v>228</v>
      </c>
      <c r="D732" s="151" t="s">
        <v>230</v>
      </c>
      <c r="E732" s="152" t="s">
        <v>232</v>
      </c>
      <c r="F732" s="152" t="s">
        <v>235</v>
      </c>
      <c r="G732" s="152" t="s">
        <v>236</v>
      </c>
      <c r="H732" s="152" t="s">
        <v>238</v>
      </c>
      <c r="I732" s="152" t="s">
        <v>239</v>
      </c>
      <c r="J732" s="152" t="s">
        <v>240</v>
      </c>
      <c r="K732" s="152" t="s">
        <v>241</v>
      </c>
      <c r="L732" s="152" t="s">
        <v>242</v>
      </c>
      <c r="M732" s="152" t="s">
        <v>243</v>
      </c>
      <c r="N732" s="152" t="s">
        <v>244</v>
      </c>
      <c r="O732" s="152" t="s">
        <v>245</v>
      </c>
      <c r="P732" s="152" t="s">
        <v>246</v>
      </c>
      <c r="Q732" s="152" t="s">
        <v>247</v>
      </c>
      <c r="R732" s="152" t="s">
        <v>248</v>
      </c>
      <c r="S732" s="152" t="s">
        <v>249</v>
      </c>
      <c r="T732" s="152" t="s">
        <v>250</v>
      </c>
      <c r="U732" s="15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27" t="s">
        <v>1</v>
      </c>
    </row>
    <row r="733" spans="1:65">
      <c r="A733" s="29"/>
      <c r="B733" s="19"/>
      <c r="C733" s="9"/>
      <c r="D733" s="10" t="s">
        <v>114</v>
      </c>
      <c r="E733" s="11" t="s">
        <v>288</v>
      </c>
      <c r="F733" s="11" t="s">
        <v>114</v>
      </c>
      <c r="G733" s="11" t="s">
        <v>114</v>
      </c>
      <c r="H733" s="11" t="s">
        <v>289</v>
      </c>
      <c r="I733" s="11" t="s">
        <v>289</v>
      </c>
      <c r="J733" s="11" t="s">
        <v>114</v>
      </c>
      <c r="K733" s="11" t="s">
        <v>289</v>
      </c>
      <c r="L733" s="11" t="s">
        <v>288</v>
      </c>
      <c r="M733" s="11" t="s">
        <v>289</v>
      </c>
      <c r="N733" s="11" t="s">
        <v>289</v>
      </c>
      <c r="O733" s="11" t="s">
        <v>114</v>
      </c>
      <c r="P733" s="11" t="s">
        <v>289</v>
      </c>
      <c r="Q733" s="11" t="s">
        <v>289</v>
      </c>
      <c r="R733" s="11" t="s">
        <v>289</v>
      </c>
      <c r="S733" s="11" t="s">
        <v>289</v>
      </c>
      <c r="T733" s="11" t="s">
        <v>114</v>
      </c>
      <c r="U733" s="15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27">
        <v>3</v>
      </c>
    </row>
    <row r="734" spans="1:65">
      <c r="A734" s="29"/>
      <c r="B734" s="19"/>
      <c r="C734" s="9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15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27">
        <v>3</v>
      </c>
    </row>
    <row r="735" spans="1:65">
      <c r="A735" s="29"/>
      <c r="B735" s="18">
        <v>1</v>
      </c>
      <c r="C735" s="14">
        <v>1</v>
      </c>
      <c r="D735" s="202">
        <v>1.1299999999999999E-2</v>
      </c>
      <c r="E735" s="203">
        <v>2.1901279589999996E-2</v>
      </c>
      <c r="F735" s="203">
        <v>0.42864304000000003</v>
      </c>
      <c r="G735" s="202">
        <v>1.1000000000000001E-2</v>
      </c>
      <c r="H735" s="202">
        <v>0.01</v>
      </c>
      <c r="I735" s="202">
        <v>0.01</v>
      </c>
      <c r="J735" s="202">
        <v>0.01</v>
      </c>
      <c r="K735" s="203">
        <v>0.03</v>
      </c>
      <c r="L735" s="203" t="s">
        <v>105</v>
      </c>
      <c r="M735" s="202">
        <v>1.0420346379999999E-2</v>
      </c>
      <c r="N735" s="202">
        <v>0.01</v>
      </c>
      <c r="O735" s="202">
        <v>1.1960734429448368E-2</v>
      </c>
      <c r="P735" s="202">
        <v>0.01</v>
      </c>
      <c r="Q735" s="203" t="s">
        <v>106</v>
      </c>
      <c r="R735" s="203">
        <v>0.02</v>
      </c>
      <c r="S735" s="202">
        <v>0.01</v>
      </c>
      <c r="T735" s="202">
        <v>1.4000000000000002E-2</v>
      </c>
      <c r="U735" s="204"/>
      <c r="V735" s="205"/>
      <c r="W735" s="205"/>
      <c r="X735" s="205"/>
      <c r="Y735" s="205"/>
      <c r="Z735" s="205"/>
      <c r="AA735" s="205"/>
      <c r="AB735" s="205"/>
      <c r="AC735" s="205"/>
      <c r="AD735" s="205"/>
      <c r="AE735" s="205"/>
      <c r="AF735" s="205"/>
      <c r="AG735" s="205"/>
      <c r="AH735" s="205"/>
      <c r="AI735" s="205"/>
      <c r="AJ735" s="205"/>
      <c r="AK735" s="205"/>
      <c r="AL735" s="205"/>
      <c r="AM735" s="205"/>
      <c r="AN735" s="205"/>
      <c r="AO735" s="205"/>
      <c r="AP735" s="205"/>
      <c r="AQ735" s="205"/>
      <c r="AR735" s="205"/>
      <c r="AS735" s="205"/>
      <c r="AT735" s="205"/>
      <c r="AU735" s="205"/>
      <c r="AV735" s="205"/>
      <c r="AW735" s="205"/>
      <c r="AX735" s="205"/>
      <c r="AY735" s="205"/>
      <c r="AZ735" s="205"/>
      <c r="BA735" s="205"/>
      <c r="BB735" s="205"/>
      <c r="BC735" s="205"/>
      <c r="BD735" s="205"/>
      <c r="BE735" s="205"/>
      <c r="BF735" s="205"/>
      <c r="BG735" s="205"/>
      <c r="BH735" s="205"/>
      <c r="BI735" s="205"/>
      <c r="BJ735" s="205"/>
      <c r="BK735" s="205"/>
      <c r="BL735" s="205"/>
      <c r="BM735" s="206">
        <v>1</v>
      </c>
    </row>
    <row r="736" spans="1:65">
      <c r="A736" s="29"/>
      <c r="B736" s="19">
        <v>1</v>
      </c>
      <c r="C736" s="9">
        <v>2</v>
      </c>
      <c r="D736" s="23">
        <v>1.17E-2</v>
      </c>
      <c r="E736" s="208">
        <v>2.0336409989999998E-2</v>
      </c>
      <c r="F736" s="208">
        <v>0.41633938999999998</v>
      </c>
      <c r="G736" s="23">
        <v>1.1000000000000001E-2</v>
      </c>
      <c r="H736" s="23">
        <v>0.01</v>
      </c>
      <c r="I736" s="23">
        <v>0.01</v>
      </c>
      <c r="J736" s="23">
        <v>0.01</v>
      </c>
      <c r="K736" s="208">
        <v>0.02</v>
      </c>
      <c r="L736" s="208" t="s">
        <v>105</v>
      </c>
      <c r="M736" s="23">
        <v>1.1186963360000001E-2</v>
      </c>
      <c r="N736" s="23">
        <v>0.01</v>
      </c>
      <c r="O736" s="23">
        <v>1.2230076800937947E-2</v>
      </c>
      <c r="P736" s="23">
        <v>1.2999999999999999E-2</v>
      </c>
      <c r="Q736" s="208" t="s">
        <v>106</v>
      </c>
      <c r="R736" s="208">
        <v>0.02</v>
      </c>
      <c r="S736" s="23">
        <v>0.01</v>
      </c>
      <c r="T736" s="23">
        <v>1.2999999999999999E-2</v>
      </c>
      <c r="U736" s="204"/>
      <c r="V736" s="205"/>
      <c r="W736" s="205"/>
      <c r="X736" s="205"/>
      <c r="Y736" s="205"/>
      <c r="Z736" s="205"/>
      <c r="AA736" s="205"/>
      <c r="AB736" s="205"/>
      <c r="AC736" s="205"/>
      <c r="AD736" s="205"/>
      <c r="AE736" s="205"/>
      <c r="AF736" s="205"/>
      <c r="AG736" s="205"/>
      <c r="AH736" s="205"/>
      <c r="AI736" s="205"/>
      <c r="AJ736" s="205"/>
      <c r="AK736" s="205"/>
      <c r="AL736" s="205"/>
      <c r="AM736" s="205"/>
      <c r="AN736" s="205"/>
      <c r="AO736" s="205"/>
      <c r="AP736" s="205"/>
      <c r="AQ736" s="205"/>
      <c r="AR736" s="205"/>
      <c r="AS736" s="205"/>
      <c r="AT736" s="205"/>
      <c r="AU736" s="205"/>
      <c r="AV736" s="205"/>
      <c r="AW736" s="205"/>
      <c r="AX736" s="205"/>
      <c r="AY736" s="205"/>
      <c r="AZ736" s="205"/>
      <c r="BA736" s="205"/>
      <c r="BB736" s="205"/>
      <c r="BC736" s="205"/>
      <c r="BD736" s="205"/>
      <c r="BE736" s="205"/>
      <c r="BF736" s="205"/>
      <c r="BG736" s="205"/>
      <c r="BH736" s="205"/>
      <c r="BI736" s="205"/>
      <c r="BJ736" s="205"/>
      <c r="BK736" s="205"/>
      <c r="BL736" s="205"/>
      <c r="BM736" s="206">
        <v>18</v>
      </c>
    </row>
    <row r="737" spans="1:65">
      <c r="A737" s="29"/>
      <c r="B737" s="19">
        <v>1</v>
      </c>
      <c r="C737" s="9">
        <v>3</v>
      </c>
      <c r="D737" s="23">
        <v>1.1299999999999999E-2</v>
      </c>
      <c r="E737" s="208">
        <v>1.8912922920000002E-2</v>
      </c>
      <c r="F737" s="208">
        <v>0.41637141</v>
      </c>
      <c r="G737" s="23">
        <v>0.01</v>
      </c>
      <c r="H737" s="23">
        <v>0.01</v>
      </c>
      <c r="I737" s="23">
        <v>0.01</v>
      </c>
      <c r="J737" s="209">
        <v>0.02</v>
      </c>
      <c r="K737" s="208">
        <v>0.03</v>
      </c>
      <c r="L737" s="208" t="s">
        <v>105</v>
      </c>
      <c r="M737" s="23">
        <v>1.0505325939999997E-2</v>
      </c>
      <c r="N737" s="23">
        <v>0.01</v>
      </c>
      <c r="O737" s="23">
        <v>1.2162848072826988E-2</v>
      </c>
      <c r="P737" s="23">
        <v>1.2999999999999999E-2</v>
      </c>
      <c r="Q737" s="208" t="s">
        <v>106</v>
      </c>
      <c r="R737" s="208">
        <v>0.02</v>
      </c>
      <c r="S737" s="23">
        <v>0.01</v>
      </c>
      <c r="T737" s="23">
        <v>1.2999999999999999E-2</v>
      </c>
      <c r="U737" s="204"/>
      <c r="V737" s="205"/>
      <c r="W737" s="205"/>
      <c r="X737" s="205"/>
      <c r="Y737" s="205"/>
      <c r="Z737" s="205"/>
      <c r="AA737" s="205"/>
      <c r="AB737" s="205"/>
      <c r="AC737" s="205"/>
      <c r="AD737" s="205"/>
      <c r="AE737" s="205"/>
      <c r="AF737" s="205"/>
      <c r="AG737" s="205"/>
      <c r="AH737" s="205"/>
      <c r="AI737" s="205"/>
      <c r="AJ737" s="205"/>
      <c r="AK737" s="205"/>
      <c r="AL737" s="205"/>
      <c r="AM737" s="205"/>
      <c r="AN737" s="205"/>
      <c r="AO737" s="205"/>
      <c r="AP737" s="205"/>
      <c r="AQ737" s="205"/>
      <c r="AR737" s="205"/>
      <c r="AS737" s="205"/>
      <c r="AT737" s="205"/>
      <c r="AU737" s="205"/>
      <c r="AV737" s="205"/>
      <c r="AW737" s="205"/>
      <c r="AX737" s="205"/>
      <c r="AY737" s="205"/>
      <c r="AZ737" s="205"/>
      <c r="BA737" s="205"/>
      <c r="BB737" s="205"/>
      <c r="BC737" s="205"/>
      <c r="BD737" s="205"/>
      <c r="BE737" s="205"/>
      <c r="BF737" s="205"/>
      <c r="BG737" s="205"/>
      <c r="BH737" s="205"/>
      <c r="BI737" s="205"/>
      <c r="BJ737" s="205"/>
      <c r="BK737" s="205"/>
      <c r="BL737" s="205"/>
      <c r="BM737" s="206">
        <v>16</v>
      </c>
    </row>
    <row r="738" spans="1:65">
      <c r="A738" s="29"/>
      <c r="B738" s="19">
        <v>1</v>
      </c>
      <c r="C738" s="9">
        <v>4</v>
      </c>
      <c r="D738" s="23">
        <v>1.0799999999999999E-2</v>
      </c>
      <c r="E738" s="208">
        <v>2.2033444140000004E-2</v>
      </c>
      <c r="F738" s="208">
        <v>0.42419682000000003</v>
      </c>
      <c r="G738" s="23">
        <v>1.1000000000000001E-2</v>
      </c>
      <c r="H738" s="23">
        <v>0.01</v>
      </c>
      <c r="I738" s="23">
        <v>0.01</v>
      </c>
      <c r="J738" s="23">
        <v>0.01</v>
      </c>
      <c r="K738" s="208">
        <v>0.02</v>
      </c>
      <c r="L738" s="208" t="s">
        <v>105</v>
      </c>
      <c r="M738" s="23">
        <v>1.0701904409999999E-2</v>
      </c>
      <c r="N738" s="23">
        <v>0.01</v>
      </c>
      <c r="O738" s="23">
        <v>1.1519740896053116E-2</v>
      </c>
      <c r="P738" s="23">
        <v>0.01</v>
      </c>
      <c r="Q738" s="208" t="s">
        <v>106</v>
      </c>
      <c r="R738" s="208">
        <v>0.02</v>
      </c>
      <c r="S738" s="23">
        <v>0.01</v>
      </c>
      <c r="T738" s="23">
        <v>1.2999999999999999E-2</v>
      </c>
      <c r="U738" s="204"/>
      <c r="V738" s="205"/>
      <c r="W738" s="205"/>
      <c r="X738" s="205"/>
      <c r="Y738" s="205"/>
      <c r="Z738" s="205"/>
      <c r="AA738" s="205"/>
      <c r="AB738" s="205"/>
      <c r="AC738" s="205"/>
      <c r="AD738" s="205"/>
      <c r="AE738" s="205"/>
      <c r="AF738" s="205"/>
      <c r="AG738" s="205"/>
      <c r="AH738" s="205"/>
      <c r="AI738" s="205"/>
      <c r="AJ738" s="205"/>
      <c r="AK738" s="205"/>
      <c r="AL738" s="205"/>
      <c r="AM738" s="205"/>
      <c r="AN738" s="205"/>
      <c r="AO738" s="205"/>
      <c r="AP738" s="205"/>
      <c r="AQ738" s="205"/>
      <c r="AR738" s="205"/>
      <c r="AS738" s="205"/>
      <c r="AT738" s="205"/>
      <c r="AU738" s="205"/>
      <c r="AV738" s="205"/>
      <c r="AW738" s="205"/>
      <c r="AX738" s="205"/>
      <c r="AY738" s="205"/>
      <c r="AZ738" s="205"/>
      <c r="BA738" s="205"/>
      <c r="BB738" s="205"/>
      <c r="BC738" s="205"/>
      <c r="BD738" s="205"/>
      <c r="BE738" s="205"/>
      <c r="BF738" s="205"/>
      <c r="BG738" s="205"/>
      <c r="BH738" s="205"/>
      <c r="BI738" s="205"/>
      <c r="BJ738" s="205"/>
      <c r="BK738" s="205"/>
      <c r="BL738" s="205"/>
      <c r="BM738" s="206">
        <v>1.093200439665863E-2</v>
      </c>
    </row>
    <row r="739" spans="1:65">
      <c r="A739" s="29"/>
      <c r="B739" s="19">
        <v>1</v>
      </c>
      <c r="C739" s="9">
        <v>5</v>
      </c>
      <c r="D739" s="23">
        <v>1.12E-2</v>
      </c>
      <c r="E739" s="208">
        <v>1.8366910739999995E-2</v>
      </c>
      <c r="F739" s="209">
        <v>0.44601410999999996</v>
      </c>
      <c r="G739" s="23">
        <v>1.1000000000000001E-2</v>
      </c>
      <c r="H739" s="23">
        <v>0.01</v>
      </c>
      <c r="I739" s="23">
        <v>0.01</v>
      </c>
      <c r="J739" s="23">
        <v>0.01</v>
      </c>
      <c r="K739" s="208">
        <v>0.03</v>
      </c>
      <c r="L739" s="208" t="s">
        <v>105</v>
      </c>
      <c r="M739" s="23">
        <v>1.093888623E-2</v>
      </c>
      <c r="N739" s="23">
        <v>0.01</v>
      </c>
      <c r="O739" s="23">
        <v>1.2038692170566767E-2</v>
      </c>
      <c r="P739" s="23">
        <v>1.2999999999999999E-2</v>
      </c>
      <c r="Q739" s="208" t="s">
        <v>106</v>
      </c>
      <c r="R739" s="208">
        <v>0.02</v>
      </c>
      <c r="S739" s="23">
        <v>0.01</v>
      </c>
      <c r="T739" s="23">
        <v>1.2999999999999999E-2</v>
      </c>
      <c r="U739" s="204"/>
      <c r="V739" s="205"/>
      <c r="W739" s="205"/>
      <c r="X739" s="205"/>
      <c r="Y739" s="205"/>
      <c r="Z739" s="205"/>
      <c r="AA739" s="205"/>
      <c r="AB739" s="205"/>
      <c r="AC739" s="205"/>
      <c r="AD739" s="205"/>
      <c r="AE739" s="205"/>
      <c r="AF739" s="205"/>
      <c r="AG739" s="205"/>
      <c r="AH739" s="205"/>
      <c r="AI739" s="205"/>
      <c r="AJ739" s="205"/>
      <c r="AK739" s="205"/>
      <c r="AL739" s="205"/>
      <c r="AM739" s="205"/>
      <c r="AN739" s="205"/>
      <c r="AO739" s="205"/>
      <c r="AP739" s="205"/>
      <c r="AQ739" s="205"/>
      <c r="AR739" s="205"/>
      <c r="AS739" s="205"/>
      <c r="AT739" s="205"/>
      <c r="AU739" s="205"/>
      <c r="AV739" s="205"/>
      <c r="AW739" s="205"/>
      <c r="AX739" s="205"/>
      <c r="AY739" s="205"/>
      <c r="AZ739" s="205"/>
      <c r="BA739" s="205"/>
      <c r="BB739" s="205"/>
      <c r="BC739" s="205"/>
      <c r="BD739" s="205"/>
      <c r="BE739" s="205"/>
      <c r="BF739" s="205"/>
      <c r="BG739" s="205"/>
      <c r="BH739" s="205"/>
      <c r="BI739" s="205"/>
      <c r="BJ739" s="205"/>
      <c r="BK739" s="205"/>
      <c r="BL739" s="205"/>
      <c r="BM739" s="206">
        <v>53</v>
      </c>
    </row>
    <row r="740" spans="1:65">
      <c r="A740" s="29"/>
      <c r="B740" s="19">
        <v>1</v>
      </c>
      <c r="C740" s="9">
        <v>6</v>
      </c>
      <c r="D740" s="23">
        <v>1.12E-2</v>
      </c>
      <c r="E740" s="208">
        <v>1.9260673859999997E-2</v>
      </c>
      <c r="F740" s="208">
        <v>0.41820297999999995</v>
      </c>
      <c r="G740" s="23">
        <v>1.1000000000000001E-2</v>
      </c>
      <c r="H740" s="23">
        <v>0.01</v>
      </c>
      <c r="I740" s="23">
        <v>0.01</v>
      </c>
      <c r="J740" s="209">
        <v>0.02</v>
      </c>
      <c r="K740" s="208">
        <v>0.01</v>
      </c>
      <c r="L740" s="208" t="s">
        <v>105</v>
      </c>
      <c r="M740" s="23">
        <v>1.1473052239999998E-2</v>
      </c>
      <c r="N740" s="23">
        <v>0.01</v>
      </c>
      <c r="O740" s="23">
        <v>1.1873719249636471E-2</v>
      </c>
      <c r="P740" s="23">
        <v>1.2999999999999999E-2</v>
      </c>
      <c r="Q740" s="208" t="s">
        <v>106</v>
      </c>
      <c r="R740" s="208">
        <v>0.02</v>
      </c>
      <c r="S740" s="23">
        <v>0.01</v>
      </c>
      <c r="T740" s="23">
        <v>1.4000000000000002E-2</v>
      </c>
      <c r="U740" s="204"/>
      <c r="V740" s="205"/>
      <c r="W740" s="205"/>
      <c r="X740" s="205"/>
      <c r="Y740" s="205"/>
      <c r="Z740" s="205"/>
      <c r="AA740" s="205"/>
      <c r="AB740" s="205"/>
      <c r="AC740" s="205"/>
      <c r="AD740" s="205"/>
      <c r="AE740" s="205"/>
      <c r="AF740" s="205"/>
      <c r="AG740" s="205"/>
      <c r="AH740" s="205"/>
      <c r="AI740" s="205"/>
      <c r="AJ740" s="205"/>
      <c r="AK740" s="205"/>
      <c r="AL740" s="205"/>
      <c r="AM740" s="205"/>
      <c r="AN740" s="205"/>
      <c r="AO740" s="205"/>
      <c r="AP740" s="205"/>
      <c r="AQ740" s="205"/>
      <c r="AR740" s="205"/>
      <c r="AS740" s="205"/>
      <c r="AT740" s="205"/>
      <c r="AU740" s="205"/>
      <c r="AV740" s="205"/>
      <c r="AW740" s="205"/>
      <c r="AX740" s="205"/>
      <c r="AY740" s="205"/>
      <c r="AZ740" s="205"/>
      <c r="BA740" s="205"/>
      <c r="BB740" s="205"/>
      <c r="BC740" s="205"/>
      <c r="BD740" s="205"/>
      <c r="BE740" s="205"/>
      <c r="BF740" s="205"/>
      <c r="BG740" s="205"/>
      <c r="BH740" s="205"/>
      <c r="BI740" s="205"/>
      <c r="BJ740" s="205"/>
      <c r="BK740" s="205"/>
      <c r="BL740" s="205"/>
      <c r="BM740" s="56"/>
    </row>
    <row r="741" spans="1:65">
      <c r="A741" s="29"/>
      <c r="B741" s="20" t="s">
        <v>256</v>
      </c>
      <c r="C741" s="12"/>
      <c r="D741" s="210">
        <v>1.1249999999999998E-2</v>
      </c>
      <c r="E741" s="210">
        <v>2.0135273539999998E-2</v>
      </c>
      <c r="F741" s="210">
        <v>0.42496129166666669</v>
      </c>
      <c r="G741" s="210">
        <v>1.0833333333333334E-2</v>
      </c>
      <c r="H741" s="210">
        <v>0.01</v>
      </c>
      <c r="I741" s="210">
        <v>0.01</v>
      </c>
      <c r="J741" s="210">
        <v>1.3333333333333334E-2</v>
      </c>
      <c r="K741" s="210">
        <v>2.3333333333333334E-2</v>
      </c>
      <c r="L741" s="210" t="s">
        <v>651</v>
      </c>
      <c r="M741" s="210">
        <v>1.0871079759999999E-2</v>
      </c>
      <c r="N741" s="210">
        <v>0.01</v>
      </c>
      <c r="O741" s="210">
        <v>1.1964301936578275E-2</v>
      </c>
      <c r="P741" s="210">
        <v>1.1999999999999999E-2</v>
      </c>
      <c r="Q741" s="210" t="s">
        <v>651</v>
      </c>
      <c r="R741" s="210">
        <v>0.02</v>
      </c>
      <c r="S741" s="210">
        <v>0.01</v>
      </c>
      <c r="T741" s="210">
        <v>1.3333333333333334E-2</v>
      </c>
      <c r="U741" s="204"/>
      <c r="V741" s="205"/>
      <c r="W741" s="205"/>
      <c r="X741" s="205"/>
      <c r="Y741" s="205"/>
      <c r="Z741" s="205"/>
      <c r="AA741" s="205"/>
      <c r="AB741" s="205"/>
      <c r="AC741" s="205"/>
      <c r="AD741" s="205"/>
      <c r="AE741" s="205"/>
      <c r="AF741" s="205"/>
      <c r="AG741" s="205"/>
      <c r="AH741" s="205"/>
      <c r="AI741" s="205"/>
      <c r="AJ741" s="205"/>
      <c r="AK741" s="205"/>
      <c r="AL741" s="205"/>
      <c r="AM741" s="205"/>
      <c r="AN741" s="205"/>
      <c r="AO741" s="205"/>
      <c r="AP741" s="205"/>
      <c r="AQ741" s="205"/>
      <c r="AR741" s="205"/>
      <c r="AS741" s="205"/>
      <c r="AT741" s="205"/>
      <c r="AU741" s="205"/>
      <c r="AV741" s="205"/>
      <c r="AW741" s="205"/>
      <c r="AX741" s="205"/>
      <c r="AY741" s="205"/>
      <c r="AZ741" s="205"/>
      <c r="BA741" s="205"/>
      <c r="BB741" s="205"/>
      <c r="BC741" s="205"/>
      <c r="BD741" s="205"/>
      <c r="BE741" s="205"/>
      <c r="BF741" s="205"/>
      <c r="BG741" s="205"/>
      <c r="BH741" s="205"/>
      <c r="BI741" s="205"/>
      <c r="BJ741" s="205"/>
      <c r="BK741" s="205"/>
      <c r="BL741" s="205"/>
      <c r="BM741" s="56"/>
    </row>
    <row r="742" spans="1:65">
      <c r="A742" s="29"/>
      <c r="B742" s="3" t="s">
        <v>257</v>
      </c>
      <c r="C742" s="28"/>
      <c r="D742" s="23">
        <v>1.125E-2</v>
      </c>
      <c r="E742" s="23">
        <v>1.9798541924999996E-2</v>
      </c>
      <c r="F742" s="23">
        <v>0.42119989999999996</v>
      </c>
      <c r="G742" s="23">
        <v>1.1000000000000001E-2</v>
      </c>
      <c r="H742" s="23">
        <v>0.01</v>
      </c>
      <c r="I742" s="23">
        <v>0.01</v>
      </c>
      <c r="J742" s="23">
        <v>0.01</v>
      </c>
      <c r="K742" s="23">
        <v>2.5000000000000001E-2</v>
      </c>
      <c r="L742" s="23" t="s">
        <v>651</v>
      </c>
      <c r="M742" s="23">
        <v>1.0820395319999999E-2</v>
      </c>
      <c r="N742" s="23">
        <v>0.01</v>
      </c>
      <c r="O742" s="23">
        <v>1.1999713300007568E-2</v>
      </c>
      <c r="P742" s="23">
        <v>1.2999999999999999E-2</v>
      </c>
      <c r="Q742" s="23" t="s">
        <v>651</v>
      </c>
      <c r="R742" s="23">
        <v>0.02</v>
      </c>
      <c r="S742" s="23">
        <v>0.01</v>
      </c>
      <c r="T742" s="23">
        <v>1.2999999999999999E-2</v>
      </c>
      <c r="U742" s="204"/>
      <c r="V742" s="205"/>
      <c r="W742" s="205"/>
      <c r="X742" s="205"/>
      <c r="Y742" s="205"/>
      <c r="Z742" s="205"/>
      <c r="AA742" s="205"/>
      <c r="AB742" s="205"/>
      <c r="AC742" s="205"/>
      <c r="AD742" s="205"/>
      <c r="AE742" s="205"/>
      <c r="AF742" s="205"/>
      <c r="AG742" s="205"/>
      <c r="AH742" s="205"/>
      <c r="AI742" s="205"/>
      <c r="AJ742" s="205"/>
      <c r="AK742" s="205"/>
      <c r="AL742" s="205"/>
      <c r="AM742" s="205"/>
      <c r="AN742" s="205"/>
      <c r="AO742" s="205"/>
      <c r="AP742" s="205"/>
      <c r="AQ742" s="205"/>
      <c r="AR742" s="205"/>
      <c r="AS742" s="205"/>
      <c r="AT742" s="205"/>
      <c r="AU742" s="205"/>
      <c r="AV742" s="205"/>
      <c r="AW742" s="205"/>
      <c r="AX742" s="205"/>
      <c r="AY742" s="205"/>
      <c r="AZ742" s="205"/>
      <c r="BA742" s="205"/>
      <c r="BB742" s="205"/>
      <c r="BC742" s="205"/>
      <c r="BD742" s="205"/>
      <c r="BE742" s="205"/>
      <c r="BF742" s="205"/>
      <c r="BG742" s="205"/>
      <c r="BH742" s="205"/>
      <c r="BI742" s="205"/>
      <c r="BJ742" s="205"/>
      <c r="BK742" s="205"/>
      <c r="BL742" s="205"/>
      <c r="BM742" s="56"/>
    </row>
    <row r="743" spans="1:65">
      <c r="A743" s="29"/>
      <c r="B743" s="3" t="s">
        <v>258</v>
      </c>
      <c r="C743" s="28"/>
      <c r="D743" s="23">
        <v>2.8809720581775912E-4</v>
      </c>
      <c r="E743" s="23">
        <v>1.5587467721059703E-3</v>
      </c>
      <c r="F743" s="23">
        <v>1.1411913770058756E-2</v>
      </c>
      <c r="G743" s="23">
        <v>4.0824829046386336E-4</v>
      </c>
      <c r="H743" s="23">
        <v>0</v>
      </c>
      <c r="I743" s="23">
        <v>0</v>
      </c>
      <c r="J743" s="23">
        <v>5.1639777949432242E-3</v>
      </c>
      <c r="K743" s="23">
        <v>8.1649658092772456E-3</v>
      </c>
      <c r="L743" s="23" t="s">
        <v>651</v>
      </c>
      <c r="M743" s="23">
        <v>4.079970020817831E-4</v>
      </c>
      <c r="N743" s="23">
        <v>0</v>
      </c>
      <c r="O743" s="23">
        <v>2.5355205488857252E-4</v>
      </c>
      <c r="P743" s="23">
        <v>1.5491933384829664E-3</v>
      </c>
      <c r="Q743" s="23" t="s">
        <v>651</v>
      </c>
      <c r="R743" s="23">
        <v>0</v>
      </c>
      <c r="S743" s="23">
        <v>0</v>
      </c>
      <c r="T743" s="23">
        <v>5.1639777949432362E-4</v>
      </c>
      <c r="U743" s="204"/>
      <c r="V743" s="205"/>
      <c r="W743" s="205"/>
      <c r="X743" s="205"/>
      <c r="Y743" s="205"/>
      <c r="Z743" s="205"/>
      <c r="AA743" s="205"/>
      <c r="AB743" s="205"/>
      <c r="AC743" s="205"/>
      <c r="AD743" s="205"/>
      <c r="AE743" s="205"/>
      <c r="AF743" s="205"/>
      <c r="AG743" s="205"/>
      <c r="AH743" s="205"/>
      <c r="AI743" s="205"/>
      <c r="AJ743" s="205"/>
      <c r="AK743" s="205"/>
      <c r="AL743" s="205"/>
      <c r="AM743" s="205"/>
      <c r="AN743" s="205"/>
      <c r="AO743" s="205"/>
      <c r="AP743" s="205"/>
      <c r="AQ743" s="205"/>
      <c r="AR743" s="205"/>
      <c r="AS743" s="205"/>
      <c r="AT743" s="205"/>
      <c r="AU743" s="205"/>
      <c r="AV743" s="205"/>
      <c r="AW743" s="205"/>
      <c r="AX743" s="205"/>
      <c r="AY743" s="205"/>
      <c r="AZ743" s="205"/>
      <c r="BA743" s="205"/>
      <c r="BB743" s="205"/>
      <c r="BC743" s="205"/>
      <c r="BD743" s="205"/>
      <c r="BE743" s="205"/>
      <c r="BF743" s="205"/>
      <c r="BG743" s="205"/>
      <c r="BH743" s="205"/>
      <c r="BI743" s="205"/>
      <c r="BJ743" s="205"/>
      <c r="BK743" s="205"/>
      <c r="BL743" s="205"/>
      <c r="BM743" s="56"/>
    </row>
    <row r="744" spans="1:65">
      <c r="A744" s="29"/>
      <c r="B744" s="3" t="s">
        <v>86</v>
      </c>
      <c r="C744" s="28"/>
      <c r="D744" s="13">
        <v>2.560864051713415E-2</v>
      </c>
      <c r="E744" s="13">
        <v>7.7413737092243667E-2</v>
      </c>
      <c r="F744" s="13">
        <v>2.6854007632794216E-2</v>
      </c>
      <c r="G744" s="13">
        <v>3.7684457581279696E-2</v>
      </c>
      <c r="H744" s="13">
        <v>0</v>
      </c>
      <c r="I744" s="13">
        <v>0</v>
      </c>
      <c r="J744" s="13">
        <v>0.38729833462074181</v>
      </c>
      <c r="K744" s="13">
        <v>0.34992710611188194</v>
      </c>
      <c r="L744" s="13" t="s">
        <v>651</v>
      </c>
      <c r="M744" s="13">
        <v>3.7530494770446163E-2</v>
      </c>
      <c r="N744" s="13">
        <v>0</v>
      </c>
      <c r="O744" s="13">
        <v>2.1192381823246349E-2</v>
      </c>
      <c r="P744" s="13">
        <v>0.12909944487358055</v>
      </c>
      <c r="Q744" s="13" t="s">
        <v>651</v>
      </c>
      <c r="R744" s="13">
        <v>0</v>
      </c>
      <c r="S744" s="13">
        <v>0</v>
      </c>
      <c r="T744" s="13">
        <v>3.8729833462074266E-2</v>
      </c>
      <c r="U744" s="15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55"/>
    </row>
    <row r="745" spans="1:65">
      <c r="A745" s="29"/>
      <c r="B745" s="3" t="s">
        <v>259</v>
      </c>
      <c r="C745" s="28"/>
      <c r="D745" s="13">
        <v>2.9088499400765189E-2</v>
      </c>
      <c r="E745" s="13">
        <v>0.84186474953800339</v>
      </c>
      <c r="F745" s="13">
        <v>37.873135817303201</v>
      </c>
      <c r="G745" s="13">
        <v>-9.0258894659295263E-3</v>
      </c>
      <c r="H745" s="13">
        <v>-8.5254667199319512E-2</v>
      </c>
      <c r="I745" s="13">
        <v>-8.5254667199319512E-2</v>
      </c>
      <c r="J745" s="13">
        <v>0.21966044373424065</v>
      </c>
      <c r="K745" s="13">
        <v>1.1344057765349209</v>
      </c>
      <c r="L745" s="13" t="s">
        <v>651</v>
      </c>
      <c r="M745" s="13">
        <v>-5.573052703605974E-3</v>
      </c>
      <c r="N745" s="13">
        <v>-8.5254667199319512E-2</v>
      </c>
      <c r="O745" s="13">
        <v>9.4428935670311853E-2</v>
      </c>
      <c r="P745" s="13">
        <v>9.7694399360816364E-2</v>
      </c>
      <c r="Q745" s="13" t="s">
        <v>651</v>
      </c>
      <c r="R745" s="13">
        <v>0.82949066560136098</v>
      </c>
      <c r="S745" s="13">
        <v>-8.5254667199319512E-2</v>
      </c>
      <c r="T745" s="13">
        <v>0.21966044373424065</v>
      </c>
      <c r="U745" s="15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55"/>
    </row>
    <row r="746" spans="1:65">
      <c r="A746" s="29"/>
      <c r="B746" s="45" t="s">
        <v>260</v>
      </c>
      <c r="C746" s="46"/>
      <c r="D746" s="44">
        <v>0.25</v>
      </c>
      <c r="E746" s="44">
        <v>2.8</v>
      </c>
      <c r="F746" s="44">
        <v>141.77000000000001</v>
      </c>
      <c r="G746" s="44">
        <v>0.39</v>
      </c>
      <c r="H746" s="44">
        <v>0.67</v>
      </c>
      <c r="I746" s="44">
        <v>0.67</v>
      </c>
      <c r="J746" s="44">
        <v>0.47</v>
      </c>
      <c r="K746" s="44">
        <v>3.9</v>
      </c>
      <c r="L746" s="44">
        <v>13.06</v>
      </c>
      <c r="M746" s="44">
        <v>0.38</v>
      </c>
      <c r="N746" s="44">
        <v>0.67</v>
      </c>
      <c r="O746" s="44">
        <v>0</v>
      </c>
      <c r="P746" s="44">
        <v>0.01</v>
      </c>
      <c r="Q746" s="44">
        <v>2.39</v>
      </c>
      <c r="R746" s="44">
        <v>2.76</v>
      </c>
      <c r="S746" s="44">
        <v>0.67</v>
      </c>
      <c r="T746" s="44">
        <v>0.47</v>
      </c>
      <c r="U746" s="15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55"/>
    </row>
    <row r="747" spans="1:65">
      <c r="B747" s="3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BM747" s="55"/>
    </row>
    <row r="748" spans="1:65" ht="15">
      <c r="B748" s="8" t="s">
        <v>502</v>
      </c>
      <c r="BM748" s="27" t="s">
        <v>66</v>
      </c>
    </row>
    <row r="749" spans="1:65" ht="15">
      <c r="A749" s="24" t="s">
        <v>6</v>
      </c>
      <c r="B749" s="18" t="s">
        <v>110</v>
      </c>
      <c r="C749" s="15" t="s">
        <v>111</v>
      </c>
      <c r="D749" s="16" t="s">
        <v>227</v>
      </c>
      <c r="E749" s="17" t="s">
        <v>227</v>
      </c>
      <c r="F749" s="17" t="s">
        <v>227</v>
      </c>
      <c r="G749" s="17" t="s">
        <v>227</v>
      </c>
      <c r="H749" s="17" t="s">
        <v>227</v>
      </c>
      <c r="I749" s="17" t="s">
        <v>227</v>
      </c>
      <c r="J749" s="17" t="s">
        <v>227</v>
      </c>
      <c r="K749" s="17" t="s">
        <v>227</v>
      </c>
      <c r="L749" s="17" t="s">
        <v>227</v>
      </c>
      <c r="M749" s="17" t="s">
        <v>227</v>
      </c>
      <c r="N749" s="17" t="s">
        <v>227</v>
      </c>
      <c r="O749" s="17" t="s">
        <v>227</v>
      </c>
      <c r="P749" s="17" t="s">
        <v>227</v>
      </c>
      <c r="Q749" s="17" t="s">
        <v>227</v>
      </c>
      <c r="R749" s="17" t="s">
        <v>227</v>
      </c>
      <c r="S749" s="17" t="s">
        <v>227</v>
      </c>
      <c r="T749" s="17" t="s">
        <v>227</v>
      </c>
      <c r="U749" s="15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27">
        <v>1</v>
      </c>
    </row>
    <row r="750" spans="1:65">
      <c r="A750" s="29"/>
      <c r="B750" s="19" t="s">
        <v>228</v>
      </c>
      <c r="C750" s="9" t="s">
        <v>228</v>
      </c>
      <c r="D750" s="151" t="s">
        <v>230</v>
      </c>
      <c r="E750" s="152" t="s">
        <v>232</v>
      </c>
      <c r="F750" s="152" t="s">
        <v>235</v>
      </c>
      <c r="G750" s="152" t="s">
        <v>236</v>
      </c>
      <c r="H750" s="152" t="s">
        <v>238</v>
      </c>
      <c r="I750" s="152" t="s">
        <v>239</v>
      </c>
      <c r="J750" s="152" t="s">
        <v>240</v>
      </c>
      <c r="K750" s="152" t="s">
        <v>241</v>
      </c>
      <c r="L750" s="152" t="s">
        <v>242</v>
      </c>
      <c r="M750" s="152" t="s">
        <v>243</v>
      </c>
      <c r="N750" s="152" t="s">
        <v>244</v>
      </c>
      <c r="O750" s="152" t="s">
        <v>245</v>
      </c>
      <c r="P750" s="152" t="s">
        <v>246</v>
      </c>
      <c r="Q750" s="152" t="s">
        <v>247</v>
      </c>
      <c r="R750" s="152" t="s">
        <v>248</v>
      </c>
      <c r="S750" s="152" t="s">
        <v>249</v>
      </c>
      <c r="T750" s="152" t="s">
        <v>250</v>
      </c>
      <c r="U750" s="15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27" t="s">
        <v>3</v>
      </c>
    </row>
    <row r="751" spans="1:65">
      <c r="A751" s="29"/>
      <c r="B751" s="19"/>
      <c r="C751" s="9"/>
      <c r="D751" s="10" t="s">
        <v>288</v>
      </c>
      <c r="E751" s="11" t="s">
        <v>288</v>
      </c>
      <c r="F751" s="11" t="s">
        <v>114</v>
      </c>
      <c r="G751" s="11" t="s">
        <v>288</v>
      </c>
      <c r="H751" s="11" t="s">
        <v>289</v>
      </c>
      <c r="I751" s="11" t="s">
        <v>288</v>
      </c>
      <c r="J751" s="11" t="s">
        <v>114</v>
      </c>
      <c r="K751" s="11" t="s">
        <v>289</v>
      </c>
      <c r="L751" s="11" t="s">
        <v>288</v>
      </c>
      <c r="M751" s="11" t="s">
        <v>289</v>
      </c>
      <c r="N751" s="11" t="s">
        <v>289</v>
      </c>
      <c r="O751" s="11" t="s">
        <v>114</v>
      </c>
      <c r="P751" s="11" t="s">
        <v>289</v>
      </c>
      <c r="Q751" s="11" t="s">
        <v>289</v>
      </c>
      <c r="R751" s="11" t="s">
        <v>289</v>
      </c>
      <c r="S751" s="11" t="s">
        <v>289</v>
      </c>
      <c r="T751" s="11" t="s">
        <v>288</v>
      </c>
      <c r="U751" s="15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27">
        <v>2</v>
      </c>
    </row>
    <row r="752" spans="1:65">
      <c r="A752" s="29"/>
      <c r="B752" s="19"/>
      <c r="C752" s="9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15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27">
        <v>3</v>
      </c>
    </row>
    <row r="753" spans="1:65">
      <c r="A753" s="29"/>
      <c r="B753" s="18">
        <v>1</v>
      </c>
      <c r="C753" s="14">
        <v>1</v>
      </c>
      <c r="D753" s="21">
        <v>0.9</v>
      </c>
      <c r="E753" s="21">
        <v>0.85326283240514533</v>
      </c>
      <c r="F753" s="147" t="s">
        <v>105</v>
      </c>
      <c r="G753" s="147">
        <v>1</v>
      </c>
      <c r="H753" s="147" t="s">
        <v>105</v>
      </c>
      <c r="I753" s="21">
        <v>0.82</v>
      </c>
      <c r="J753" s="147" t="s">
        <v>104</v>
      </c>
      <c r="K753" s="21">
        <v>0.9</v>
      </c>
      <c r="L753" s="147">
        <v>1</v>
      </c>
      <c r="M753" s="21">
        <v>0.87380000000000002</v>
      </c>
      <c r="N753" s="21">
        <v>0.79</v>
      </c>
      <c r="O753" s="21">
        <v>0.88245108779753889</v>
      </c>
      <c r="P753" s="21">
        <v>0.81</v>
      </c>
      <c r="Q753" s="21">
        <v>0.85</v>
      </c>
      <c r="R753" s="21">
        <v>0.9</v>
      </c>
      <c r="S753" s="21">
        <v>0.86</v>
      </c>
      <c r="T753" s="147">
        <v>1</v>
      </c>
      <c r="U753" s="15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27">
        <v>1</v>
      </c>
    </row>
    <row r="754" spans="1:65">
      <c r="A754" s="29"/>
      <c r="B754" s="19">
        <v>1</v>
      </c>
      <c r="C754" s="9">
        <v>2</v>
      </c>
      <c r="D754" s="11">
        <v>0.87</v>
      </c>
      <c r="E754" s="11">
        <v>0.82075652533904264</v>
      </c>
      <c r="F754" s="148">
        <v>3.1738</v>
      </c>
      <c r="G754" s="148">
        <v>0.9</v>
      </c>
      <c r="H754" s="148" t="s">
        <v>105</v>
      </c>
      <c r="I754" s="11">
        <v>0.84</v>
      </c>
      <c r="J754" s="148" t="s">
        <v>104</v>
      </c>
      <c r="K754" s="11">
        <v>0.94</v>
      </c>
      <c r="L754" s="148">
        <v>0.9</v>
      </c>
      <c r="M754" s="11">
        <v>0.95169999999999999</v>
      </c>
      <c r="N754" s="11">
        <v>0.78</v>
      </c>
      <c r="O754" s="11">
        <v>0.83510680744709365</v>
      </c>
      <c r="P754" s="11">
        <v>0.82</v>
      </c>
      <c r="Q754" s="11">
        <v>0.83</v>
      </c>
      <c r="R754" s="11">
        <v>0.91</v>
      </c>
      <c r="S754" s="11">
        <v>0.82</v>
      </c>
      <c r="T754" s="148">
        <v>0.95</v>
      </c>
      <c r="U754" s="15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27">
        <v>34</v>
      </c>
    </row>
    <row r="755" spans="1:65">
      <c r="A755" s="29"/>
      <c r="B755" s="19">
        <v>1</v>
      </c>
      <c r="C755" s="9">
        <v>3</v>
      </c>
      <c r="D755" s="11">
        <v>0.92</v>
      </c>
      <c r="E755" s="11">
        <v>0.81228975026862793</v>
      </c>
      <c r="F755" s="148">
        <v>2.4462000000000002</v>
      </c>
      <c r="G755" s="148">
        <v>0.9</v>
      </c>
      <c r="H755" s="148" t="s">
        <v>105</v>
      </c>
      <c r="I755" s="11">
        <v>0.81</v>
      </c>
      <c r="J755" s="148" t="s">
        <v>104</v>
      </c>
      <c r="K755" s="11">
        <v>0.92</v>
      </c>
      <c r="L755" s="148">
        <v>0.9</v>
      </c>
      <c r="M755" s="11">
        <v>0.90380000000000005</v>
      </c>
      <c r="N755" s="11">
        <v>0.85</v>
      </c>
      <c r="O755" s="11">
        <v>0.83575120383146972</v>
      </c>
      <c r="P755" s="11">
        <v>0.82</v>
      </c>
      <c r="Q755" s="11">
        <v>0.84</v>
      </c>
      <c r="R755" s="11">
        <v>0.92</v>
      </c>
      <c r="S755" s="11">
        <v>0.8</v>
      </c>
      <c r="T755" s="148">
        <v>0.97000000000000008</v>
      </c>
      <c r="U755" s="15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27">
        <v>16</v>
      </c>
    </row>
    <row r="756" spans="1:65">
      <c r="A756" s="29"/>
      <c r="B756" s="19">
        <v>1</v>
      </c>
      <c r="C756" s="9">
        <v>4</v>
      </c>
      <c r="D756" s="11">
        <v>0.89</v>
      </c>
      <c r="E756" s="11">
        <v>0.83939080765626706</v>
      </c>
      <c r="F756" s="148">
        <v>2.4537</v>
      </c>
      <c r="G756" s="148">
        <v>0.9</v>
      </c>
      <c r="H756" s="148" t="s">
        <v>105</v>
      </c>
      <c r="I756" s="11">
        <v>0.83</v>
      </c>
      <c r="J756" s="148" t="s">
        <v>104</v>
      </c>
      <c r="K756" s="11">
        <v>0.97000000000000008</v>
      </c>
      <c r="L756" s="148">
        <v>0.9</v>
      </c>
      <c r="M756" s="11">
        <v>0.98099999999999998</v>
      </c>
      <c r="N756" s="11">
        <v>0.86</v>
      </c>
      <c r="O756" s="11">
        <v>0.87177846771038081</v>
      </c>
      <c r="P756" s="11">
        <v>0.82</v>
      </c>
      <c r="Q756" s="11">
        <v>0.8</v>
      </c>
      <c r="R756" s="11">
        <v>0.91</v>
      </c>
      <c r="S756" s="11">
        <v>0.83</v>
      </c>
      <c r="T756" s="148">
        <v>1.02</v>
      </c>
      <c r="U756" s="15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27">
        <v>0.85903110739904076</v>
      </c>
    </row>
    <row r="757" spans="1:65">
      <c r="A757" s="29"/>
      <c r="B757" s="19">
        <v>1</v>
      </c>
      <c r="C757" s="9">
        <v>5</v>
      </c>
      <c r="D757" s="11">
        <v>0.9</v>
      </c>
      <c r="E757" s="11">
        <v>0.81083978113239918</v>
      </c>
      <c r="F757" s="148">
        <v>3.0573999999999999</v>
      </c>
      <c r="G757" s="148">
        <v>0.9</v>
      </c>
      <c r="H757" s="148" t="s">
        <v>105</v>
      </c>
      <c r="I757" s="11">
        <v>0.81</v>
      </c>
      <c r="J757" s="148" t="s">
        <v>104</v>
      </c>
      <c r="K757" s="11">
        <v>0.86</v>
      </c>
      <c r="L757" s="148">
        <v>0.9</v>
      </c>
      <c r="M757" s="11">
        <v>0.98750000000000004</v>
      </c>
      <c r="N757" s="11">
        <v>0.81</v>
      </c>
      <c r="O757" s="11">
        <v>0.84938273482372961</v>
      </c>
      <c r="P757" s="11">
        <v>0.8</v>
      </c>
      <c r="Q757" s="11">
        <v>0.81</v>
      </c>
      <c r="R757" s="11">
        <v>0.9</v>
      </c>
      <c r="S757" s="11">
        <v>0.84</v>
      </c>
      <c r="T757" s="148">
        <v>1.05</v>
      </c>
      <c r="U757" s="15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27">
        <v>54</v>
      </c>
    </row>
    <row r="758" spans="1:65">
      <c r="A758" s="29"/>
      <c r="B758" s="19">
        <v>1</v>
      </c>
      <c r="C758" s="9">
        <v>6</v>
      </c>
      <c r="D758" s="11">
        <v>0.86</v>
      </c>
      <c r="E758" s="11">
        <v>0.82602612950011656</v>
      </c>
      <c r="F758" s="148">
        <v>0.50549999999999995</v>
      </c>
      <c r="G758" s="148">
        <v>0.9</v>
      </c>
      <c r="H758" s="148" t="s">
        <v>105</v>
      </c>
      <c r="I758" s="11">
        <v>0.84</v>
      </c>
      <c r="J758" s="148" t="s">
        <v>104</v>
      </c>
      <c r="K758" s="11">
        <v>0.89</v>
      </c>
      <c r="L758" s="148">
        <v>0.9</v>
      </c>
      <c r="M758" s="11">
        <v>0.93559999999999999</v>
      </c>
      <c r="N758" s="11">
        <v>0.91</v>
      </c>
      <c r="O758" s="11">
        <v>0.855616960424883</v>
      </c>
      <c r="P758" s="11">
        <v>0.81</v>
      </c>
      <c r="Q758" s="11">
        <v>0.81</v>
      </c>
      <c r="R758" s="11">
        <v>0.9</v>
      </c>
      <c r="S758" s="11">
        <v>0.79</v>
      </c>
      <c r="T758" s="148">
        <v>1</v>
      </c>
      <c r="U758" s="15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55"/>
    </row>
    <row r="759" spans="1:65">
      <c r="A759" s="29"/>
      <c r="B759" s="20" t="s">
        <v>256</v>
      </c>
      <c r="C759" s="12"/>
      <c r="D759" s="22">
        <v>0.89000000000000012</v>
      </c>
      <c r="E759" s="22">
        <v>0.82709430438359988</v>
      </c>
      <c r="F759" s="22">
        <v>2.3273199999999998</v>
      </c>
      <c r="G759" s="22">
        <v>0.91666666666666663</v>
      </c>
      <c r="H759" s="22" t="s">
        <v>651</v>
      </c>
      <c r="I759" s="22">
        <v>0.82499999999999984</v>
      </c>
      <c r="J759" s="22" t="s">
        <v>651</v>
      </c>
      <c r="K759" s="22">
        <v>0.91333333333333322</v>
      </c>
      <c r="L759" s="22">
        <v>0.91666666666666663</v>
      </c>
      <c r="M759" s="22">
        <v>0.93889999999999996</v>
      </c>
      <c r="N759" s="22">
        <v>0.83333333333333337</v>
      </c>
      <c r="O759" s="22">
        <v>0.85501454367251595</v>
      </c>
      <c r="P759" s="22">
        <v>0.81333333333333313</v>
      </c>
      <c r="Q759" s="22">
        <v>0.82333333333333358</v>
      </c>
      <c r="R759" s="22">
        <v>0.90666666666666673</v>
      </c>
      <c r="S759" s="22">
        <v>0.82333333333333336</v>
      </c>
      <c r="T759" s="22">
        <v>0.99833333333333341</v>
      </c>
      <c r="U759" s="15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55"/>
    </row>
    <row r="760" spans="1:65">
      <c r="A760" s="29"/>
      <c r="B760" s="3" t="s">
        <v>257</v>
      </c>
      <c r="C760" s="28"/>
      <c r="D760" s="11">
        <v>0.89500000000000002</v>
      </c>
      <c r="E760" s="11">
        <v>0.82339132741957966</v>
      </c>
      <c r="F760" s="11">
        <v>2.4537</v>
      </c>
      <c r="G760" s="11">
        <v>0.9</v>
      </c>
      <c r="H760" s="11" t="s">
        <v>651</v>
      </c>
      <c r="I760" s="11">
        <v>0.82499999999999996</v>
      </c>
      <c r="J760" s="11" t="s">
        <v>651</v>
      </c>
      <c r="K760" s="11">
        <v>0.91</v>
      </c>
      <c r="L760" s="11">
        <v>0.9</v>
      </c>
      <c r="M760" s="11">
        <v>0.94364999999999999</v>
      </c>
      <c r="N760" s="11">
        <v>0.83000000000000007</v>
      </c>
      <c r="O760" s="11">
        <v>0.85249984762430631</v>
      </c>
      <c r="P760" s="11">
        <v>0.81499999999999995</v>
      </c>
      <c r="Q760" s="11">
        <v>0.82000000000000006</v>
      </c>
      <c r="R760" s="11">
        <v>0.90500000000000003</v>
      </c>
      <c r="S760" s="11">
        <v>0.82499999999999996</v>
      </c>
      <c r="T760" s="11">
        <v>1</v>
      </c>
      <c r="U760" s="15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55"/>
    </row>
    <row r="761" spans="1:65">
      <c r="A761" s="29"/>
      <c r="B761" s="3" t="s">
        <v>258</v>
      </c>
      <c r="C761" s="28"/>
      <c r="D761" s="23">
        <v>2.1908902300206663E-2</v>
      </c>
      <c r="E761" s="23">
        <v>1.6496597473512013E-2</v>
      </c>
      <c r="F761" s="23">
        <v>1.0722263832792029</v>
      </c>
      <c r="G761" s="23">
        <v>4.0824829046386298E-2</v>
      </c>
      <c r="H761" s="23" t="s">
        <v>651</v>
      </c>
      <c r="I761" s="23">
        <v>1.3784048752090185E-2</v>
      </c>
      <c r="J761" s="23" t="s">
        <v>651</v>
      </c>
      <c r="K761" s="23">
        <v>3.8815804341359048E-2</v>
      </c>
      <c r="L761" s="23">
        <v>4.0824829046386298E-2</v>
      </c>
      <c r="M761" s="23">
        <v>4.4224698981451524E-2</v>
      </c>
      <c r="N761" s="23">
        <v>4.9261208538429767E-2</v>
      </c>
      <c r="O761" s="23">
        <v>1.9148198364217273E-2</v>
      </c>
      <c r="P761" s="23">
        <v>8.1649658092772127E-3</v>
      </c>
      <c r="Q761" s="23">
        <v>1.9663841605003462E-2</v>
      </c>
      <c r="R761" s="23">
        <v>8.1649658092772665E-3</v>
      </c>
      <c r="S761" s="23">
        <v>2.5819888974716088E-2</v>
      </c>
      <c r="T761" s="23">
        <v>3.5449494589721131E-2</v>
      </c>
      <c r="U761" s="204"/>
      <c r="V761" s="205"/>
      <c r="W761" s="205"/>
      <c r="X761" s="205"/>
      <c r="Y761" s="205"/>
      <c r="Z761" s="205"/>
      <c r="AA761" s="205"/>
      <c r="AB761" s="205"/>
      <c r="AC761" s="205"/>
      <c r="AD761" s="205"/>
      <c r="AE761" s="205"/>
      <c r="AF761" s="205"/>
      <c r="AG761" s="205"/>
      <c r="AH761" s="205"/>
      <c r="AI761" s="205"/>
      <c r="AJ761" s="205"/>
      <c r="AK761" s="205"/>
      <c r="AL761" s="205"/>
      <c r="AM761" s="205"/>
      <c r="AN761" s="205"/>
      <c r="AO761" s="205"/>
      <c r="AP761" s="205"/>
      <c r="AQ761" s="205"/>
      <c r="AR761" s="205"/>
      <c r="AS761" s="205"/>
      <c r="AT761" s="205"/>
      <c r="AU761" s="205"/>
      <c r="AV761" s="205"/>
      <c r="AW761" s="205"/>
      <c r="AX761" s="205"/>
      <c r="AY761" s="205"/>
      <c r="AZ761" s="205"/>
      <c r="BA761" s="205"/>
      <c r="BB761" s="205"/>
      <c r="BC761" s="205"/>
      <c r="BD761" s="205"/>
      <c r="BE761" s="205"/>
      <c r="BF761" s="205"/>
      <c r="BG761" s="205"/>
      <c r="BH761" s="205"/>
      <c r="BI761" s="205"/>
      <c r="BJ761" s="205"/>
      <c r="BK761" s="205"/>
      <c r="BL761" s="205"/>
      <c r="BM761" s="56"/>
    </row>
    <row r="762" spans="1:65">
      <c r="A762" s="29"/>
      <c r="B762" s="3" t="s">
        <v>86</v>
      </c>
      <c r="C762" s="28"/>
      <c r="D762" s="13">
        <v>2.4616744157535571E-2</v>
      </c>
      <c r="E762" s="13">
        <v>1.9945243711726759E-2</v>
      </c>
      <c r="F762" s="13">
        <v>0.46071291583417967</v>
      </c>
      <c r="G762" s="13">
        <v>4.4536177141512326E-2</v>
      </c>
      <c r="H762" s="13" t="s">
        <v>651</v>
      </c>
      <c r="I762" s="13">
        <v>1.6707937881321439E-2</v>
      </c>
      <c r="J762" s="13" t="s">
        <v>651</v>
      </c>
      <c r="K762" s="13">
        <v>4.2499055848203342E-2</v>
      </c>
      <c r="L762" s="13">
        <v>4.4536177141512326E-2</v>
      </c>
      <c r="M762" s="13">
        <v>4.7102672256312199E-2</v>
      </c>
      <c r="N762" s="13">
        <v>5.9113450246115716E-2</v>
      </c>
      <c r="O762" s="13">
        <v>2.2395172697262721E-2</v>
      </c>
      <c r="P762" s="13">
        <v>1.0038892388455591E-2</v>
      </c>
      <c r="Q762" s="13">
        <v>2.3883208427129703E-2</v>
      </c>
      <c r="R762" s="13">
        <v>9.0054769955263958E-3</v>
      </c>
      <c r="S762" s="13">
        <v>3.1360189038116708E-2</v>
      </c>
      <c r="T762" s="13">
        <v>3.5508675715914317E-2</v>
      </c>
      <c r="U762" s="15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55"/>
    </row>
    <row r="763" spans="1:65">
      <c r="A763" s="29"/>
      <c r="B763" s="3" t="s">
        <v>259</v>
      </c>
      <c r="C763" s="28"/>
      <c r="D763" s="13">
        <v>3.6050955936539175E-2</v>
      </c>
      <c r="E763" s="13">
        <v>-3.7177702577195992E-2</v>
      </c>
      <c r="F763" s="13">
        <v>1.7092383267081193</v>
      </c>
      <c r="G763" s="13">
        <v>6.7093681208045819E-2</v>
      </c>
      <c r="H763" s="13" t="s">
        <v>651</v>
      </c>
      <c r="I763" s="13">
        <v>-3.9615686912758852E-2</v>
      </c>
      <c r="J763" s="13" t="s">
        <v>651</v>
      </c>
      <c r="K763" s="13">
        <v>6.3213340549107544E-2</v>
      </c>
      <c r="L763" s="13">
        <v>6.7093681208045819E-2</v>
      </c>
      <c r="M763" s="13">
        <v>9.2975553403164657E-2</v>
      </c>
      <c r="N763" s="13">
        <v>-2.991483526541272E-2</v>
      </c>
      <c r="O763" s="13">
        <v>-4.6756906611753468E-3</v>
      </c>
      <c r="P763" s="13">
        <v>-5.3196879219043147E-2</v>
      </c>
      <c r="Q763" s="13">
        <v>-4.1555857242227545E-2</v>
      </c>
      <c r="R763" s="13">
        <v>5.5452659231230994E-2</v>
      </c>
      <c r="S763" s="13">
        <v>-4.1555857242227767E-2</v>
      </c>
      <c r="T763" s="13">
        <v>0.16216202735203566</v>
      </c>
      <c r="U763" s="15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55"/>
    </row>
    <row r="764" spans="1:65">
      <c r="A764" s="29"/>
      <c r="B764" s="45" t="s">
        <v>260</v>
      </c>
      <c r="C764" s="46"/>
      <c r="D764" s="44">
        <v>0.56999999999999995</v>
      </c>
      <c r="E764" s="44">
        <v>0.45</v>
      </c>
      <c r="F764" s="44">
        <v>17.68</v>
      </c>
      <c r="G764" s="44" t="s">
        <v>261</v>
      </c>
      <c r="H764" s="44">
        <v>13.02</v>
      </c>
      <c r="I764" s="44">
        <v>0.49</v>
      </c>
      <c r="J764" s="44">
        <v>26.61</v>
      </c>
      <c r="K764" s="44">
        <v>0.94</v>
      </c>
      <c r="L764" s="44" t="s">
        <v>261</v>
      </c>
      <c r="M764" s="44">
        <v>1.36</v>
      </c>
      <c r="N764" s="44">
        <v>0.35</v>
      </c>
      <c r="O764" s="44">
        <v>0</v>
      </c>
      <c r="P764" s="44">
        <v>0.67</v>
      </c>
      <c r="Q764" s="44">
        <v>0.51</v>
      </c>
      <c r="R764" s="44">
        <v>0.84</v>
      </c>
      <c r="S764" s="44">
        <v>0.51</v>
      </c>
      <c r="T764" s="44">
        <v>2.3199999999999998</v>
      </c>
      <c r="U764" s="15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55"/>
    </row>
    <row r="765" spans="1:65">
      <c r="B765" s="30" t="s">
        <v>292</v>
      </c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BM765" s="55"/>
    </row>
    <row r="766" spans="1:65">
      <c r="BM766" s="55"/>
    </row>
    <row r="767" spans="1:65" ht="15">
      <c r="B767" s="8" t="s">
        <v>503</v>
      </c>
      <c r="BM767" s="27" t="s">
        <v>66</v>
      </c>
    </row>
    <row r="768" spans="1:65" ht="15">
      <c r="A768" s="24" t="s">
        <v>9</v>
      </c>
      <c r="B768" s="18" t="s">
        <v>110</v>
      </c>
      <c r="C768" s="15" t="s">
        <v>111</v>
      </c>
      <c r="D768" s="16" t="s">
        <v>227</v>
      </c>
      <c r="E768" s="17" t="s">
        <v>227</v>
      </c>
      <c r="F768" s="17" t="s">
        <v>227</v>
      </c>
      <c r="G768" s="17" t="s">
        <v>227</v>
      </c>
      <c r="H768" s="17" t="s">
        <v>227</v>
      </c>
      <c r="I768" s="17" t="s">
        <v>227</v>
      </c>
      <c r="J768" s="17" t="s">
        <v>227</v>
      </c>
      <c r="K768" s="17" t="s">
        <v>227</v>
      </c>
      <c r="L768" s="17" t="s">
        <v>227</v>
      </c>
      <c r="M768" s="17" t="s">
        <v>227</v>
      </c>
      <c r="N768" s="17" t="s">
        <v>227</v>
      </c>
      <c r="O768" s="17" t="s">
        <v>227</v>
      </c>
      <c r="P768" s="17" t="s">
        <v>227</v>
      </c>
      <c r="Q768" s="17" t="s">
        <v>227</v>
      </c>
      <c r="R768" s="17" t="s">
        <v>227</v>
      </c>
      <c r="S768" s="17" t="s">
        <v>227</v>
      </c>
      <c r="T768" s="15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27">
        <v>1</v>
      </c>
    </row>
    <row r="769" spans="1:65">
      <c r="A769" s="29"/>
      <c r="B769" s="19" t="s">
        <v>228</v>
      </c>
      <c r="C769" s="9" t="s">
        <v>228</v>
      </c>
      <c r="D769" s="151" t="s">
        <v>230</v>
      </c>
      <c r="E769" s="152" t="s">
        <v>232</v>
      </c>
      <c r="F769" s="152" t="s">
        <v>236</v>
      </c>
      <c r="G769" s="152" t="s">
        <v>238</v>
      </c>
      <c r="H769" s="152" t="s">
        <v>239</v>
      </c>
      <c r="I769" s="152" t="s">
        <v>240</v>
      </c>
      <c r="J769" s="152" t="s">
        <v>241</v>
      </c>
      <c r="K769" s="152" t="s">
        <v>242</v>
      </c>
      <c r="L769" s="152" t="s">
        <v>243</v>
      </c>
      <c r="M769" s="152" t="s">
        <v>244</v>
      </c>
      <c r="N769" s="152" t="s">
        <v>245</v>
      </c>
      <c r="O769" s="152" t="s">
        <v>246</v>
      </c>
      <c r="P769" s="152" t="s">
        <v>247</v>
      </c>
      <c r="Q769" s="152" t="s">
        <v>248</v>
      </c>
      <c r="R769" s="152" t="s">
        <v>249</v>
      </c>
      <c r="S769" s="152" t="s">
        <v>250</v>
      </c>
      <c r="T769" s="15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27" t="s">
        <v>3</v>
      </c>
    </row>
    <row r="770" spans="1:65">
      <c r="A770" s="29"/>
      <c r="B770" s="19"/>
      <c r="C770" s="9"/>
      <c r="D770" s="10" t="s">
        <v>288</v>
      </c>
      <c r="E770" s="11" t="s">
        <v>288</v>
      </c>
      <c r="F770" s="11" t="s">
        <v>114</v>
      </c>
      <c r="G770" s="11" t="s">
        <v>289</v>
      </c>
      <c r="H770" s="11" t="s">
        <v>288</v>
      </c>
      <c r="I770" s="11" t="s">
        <v>114</v>
      </c>
      <c r="J770" s="11" t="s">
        <v>289</v>
      </c>
      <c r="K770" s="11" t="s">
        <v>288</v>
      </c>
      <c r="L770" s="11" t="s">
        <v>289</v>
      </c>
      <c r="M770" s="11" t="s">
        <v>289</v>
      </c>
      <c r="N770" s="11" t="s">
        <v>114</v>
      </c>
      <c r="O770" s="11" t="s">
        <v>289</v>
      </c>
      <c r="P770" s="11" t="s">
        <v>289</v>
      </c>
      <c r="Q770" s="11" t="s">
        <v>289</v>
      </c>
      <c r="R770" s="11" t="s">
        <v>289</v>
      </c>
      <c r="S770" s="11" t="s">
        <v>288</v>
      </c>
      <c r="T770" s="15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27">
        <v>2</v>
      </c>
    </row>
    <row r="771" spans="1:65">
      <c r="A771" s="29"/>
      <c r="B771" s="19"/>
      <c r="C771" s="9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15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27">
        <v>3</v>
      </c>
    </row>
    <row r="772" spans="1:65">
      <c r="A772" s="29"/>
      <c r="B772" s="18">
        <v>1</v>
      </c>
      <c r="C772" s="14">
        <v>1</v>
      </c>
      <c r="D772" s="21">
        <v>9.6999999999999993</v>
      </c>
      <c r="E772" s="21">
        <v>10.41785279598535</v>
      </c>
      <c r="F772" s="147">
        <v>9</v>
      </c>
      <c r="G772" s="147">
        <v>11</v>
      </c>
      <c r="H772" s="21">
        <v>9.9</v>
      </c>
      <c r="I772" s="21">
        <v>9.4091000000000005</v>
      </c>
      <c r="J772" s="21">
        <v>10</v>
      </c>
      <c r="K772" s="147">
        <v>9</v>
      </c>
      <c r="L772" s="21">
        <v>9.0574888000000016</v>
      </c>
      <c r="M772" s="147">
        <v>7.8</v>
      </c>
      <c r="N772" s="21">
        <v>9.9313052707716221</v>
      </c>
      <c r="O772" s="21">
        <v>9.4</v>
      </c>
      <c r="P772" s="21">
        <v>10.3</v>
      </c>
      <c r="Q772" s="21">
        <v>10</v>
      </c>
      <c r="R772" s="21">
        <v>9.6999999999999993</v>
      </c>
      <c r="S772" s="147">
        <v>11.4</v>
      </c>
      <c r="T772" s="15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27">
        <v>1</v>
      </c>
    </row>
    <row r="773" spans="1:65">
      <c r="A773" s="29"/>
      <c r="B773" s="19">
        <v>1</v>
      </c>
      <c r="C773" s="9">
        <v>2</v>
      </c>
      <c r="D773" s="11">
        <v>9.5</v>
      </c>
      <c r="E773" s="11">
        <v>10.1137521475101</v>
      </c>
      <c r="F773" s="148">
        <v>9</v>
      </c>
      <c r="G773" s="148">
        <v>11</v>
      </c>
      <c r="H773" s="11">
        <v>10.1</v>
      </c>
      <c r="I773" s="11">
        <v>9.5645000000000007</v>
      </c>
      <c r="J773" s="11">
        <v>9.6999999999999993</v>
      </c>
      <c r="K773" s="148">
        <v>10</v>
      </c>
      <c r="L773" s="11">
        <v>9.3254091600000031</v>
      </c>
      <c r="M773" s="148">
        <v>7.9</v>
      </c>
      <c r="N773" s="11">
        <v>9.6500962028936019</v>
      </c>
      <c r="O773" s="11">
        <v>9.6999999999999993</v>
      </c>
      <c r="P773" s="11">
        <v>9.6999999999999993</v>
      </c>
      <c r="Q773" s="11">
        <v>10.4</v>
      </c>
      <c r="R773" s="11">
        <v>9.5</v>
      </c>
      <c r="S773" s="149">
        <v>10.9</v>
      </c>
      <c r="T773" s="15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27">
        <v>35</v>
      </c>
    </row>
    <row r="774" spans="1:65">
      <c r="A774" s="29"/>
      <c r="B774" s="19">
        <v>1</v>
      </c>
      <c r="C774" s="9">
        <v>3</v>
      </c>
      <c r="D774" s="11">
        <v>10.199999999999999</v>
      </c>
      <c r="E774" s="11">
        <v>9.9780316127045516</v>
      </c>
      <c r="F774" s="148">
        <v>9</v>
      </c>
      <c r="G774" s="148">
        <v>11</v>
      </c>
      <c r="H774" s="11">
        <v>10.1</v>
      </c>
      <c r="I774" s="11">
        <v>9.4054000000000002</v>
      </c>
      <c r="J774" s="11">
        <v>10</v>
      </c>
      <c r="K774" s="148">
        <v>9</v>
      </c>
      <c r="L774" s="11">
        <v>9.1963471400000003</v>
      </c>
      <c r="M774" s="148">
        <v>8.3000000000000007</v>
      </c>
      <c r="N774" s="11">
        <v>9.7451840662531133</v>
      </c>
      <c r="O774" s="11">
        <v>9.8000000000000007</v>
      </c>
      <c r="P774" s="11">
        <v>10.3</v>
      </c>
      <c r="Q774" s="11">
        <v>10.4</v>
      </c>
      <c r="R774" s="11">
        <v>9.4</v>
      </c>
      <c r="S774" s="148">
        <v>11.2</v>
      </c>
      <c r="T774" s="15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27">
        <v>16</v>
      </c>
    </row>
    <row r="775" spans="1:65">
      <c r="A775" s="29"/>
      <c r="B775" s="19">
        <v>1</v>
      </c>
      <c r="C775" s="9">
        <v>4</v>
      </c>
      <c r="D775" s="11">
        <v>10</v>
      </c>
      <c r="E775" s="11">
        <v>10.251534721585902</v>
      </c>
      <c r="F775" s="148">
        <v>8</v>
      </c>
      <c r="G775" s="148">
        <v>11</v>
      </c>
      <c r="H775" s="11">
        <v>9.9</v>
      </c>
      <c r="I775" s="11">
        <v>9.3647000000000009</v>
      </c>
      <c r="J775" s="11">
        <v>9.9</v>
      </c>
      <c r="K775" s="148">
        <v>10</v>
      </c>
      <c r="L775" s="11">
        <v>9.1964321599999987</v>
      </c>
      <c r="M775" s="148">
        <v>8.4</v>
      </c>
      <c r="N775" s="11">
        <v>9.5944564124694551</v>
      </c>
      <c r="O775" s="11">
        <v>9.6999999999999993</v>
      </c>
      <c r="P775" s="11">
        <v>10</v>
      </c>
      <c r="Q775" s="11">
        <v>10</v>
      </c>
      <c r="R775" s="11">
        <v>9.5</v>
      </c>
      <c r="S775" s="148">
        <v>11.4</v>
      </c>
      <c r="T775" s="15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27">
        <v>9.7835620970186863</v>
      </c>
    </row>
    <row r="776" spans="1:65">
      <c r="A776" s="29"/>
      <c r="B776" s="19">
        <v>1</v>
      </c>
      <c r="C776" s="9">
        <v>5</v>
      </c>
      <c r="D776" s="11">
        <v>10</v>
      </c>
      <c r="E776" s="11">
        <v>10.07253829346395</v>
      </c>
      <c r="F776" s="148">
        <v>9</v>
      </c>
      <c r="G776" s="148">
        <v>11</v>
      </c>
      <c r="H776" s="11">
        <v>9.8000000000000007</v>
      </c>
      <c r="I776" s="11">
        <v>9.5571000000000002</v>
      </c>
      <c r="J776" s="11">
        <v>9.6999999999999993</v>
      </c>
      <c r="K776" s="148">
        <v>10</v>
      </c>
      <c r="L776" s="11">
        <v>9.3558148500000016</v>
      </c>
      <c r="M776" s="148">
        <v>8</v>
      </c>
      <c r="N776" s="11">
        <v>9.7219119817773123</v>
      </c>
      <c r="O776" s="11">
        <v>9.4</v>
      </c>
      <c r="P776" s="11">
        <v>10.199999999999999</v>
      </c>
      <c r="Q776" s="11">
        <v>9.9</v>
      </c>
      <c r="R776" s="11">
        <v>9.3000000000000007</v>
      </c>
      <c r="S776" s="148">
        <v>11.5</v>
      </c>
      <c r="T776" s="15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27">
        <v>55</v>
      </c>
    </row>
    <row r="777" spans="1:65">
      <c r="A777" s="29"/>
      <c r="B777" s="19">
        <v>1</v>
      </c>
      <c r="C777" s="9">
        <v>6</v>
      </c>
      <c r="D777" s="11">
        <v>10.1</v>
      </c>
      <c r="E777" s="11">
        <v>9.9930343959024999</v>
      </c>
      <c r="F777" s="148">
        <v>9</v>
      </c>
      <c r="G777" s="148">
        <v>11</v>
      </c>
      <c r="H777" s="11">
        <v>10.3</v>
      </c>
      <c r="I777" s="11">
        <v>9.3239999999999998</v>
      </c>
      <c r="J777" s="11">
        <v>10</v>
      </c>
      <c r="K777" s="148">
        <v>10</v>
      </c>
      <c r="L777" s="11">
        <v>9.3257302300000049</v>
      </c>
      <c r="M777" s="148">
        <v>9</v>
      </c>
      <c r="N777" s="11">
        <v>9.763378161915961</v>
      </c>
      <c r="O777" s="11">
        <v>9.4</v>
      </c>
      <c r="P777" s="11">
        <v>10</v>
      </c>
      <c r="Q777" s="11">
        <v>10.199999999999999</v>
      </c>
      <c r="R777" s="11">
        <v>9.3000000000000007</v>
      </c>
      <c r="S777" s="148">
        <v>11.4</v>
      </c>
      <c r="T777" s="15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55"/>
    </row>
    <row r="778" spans="1:65">
      <c r="A778" s="29"/>
      <c r="B778" s="20" t="s">
        <v>256</v>
      </c>
      <c r="C778" s="12"/>
      <c r="D778" s="22">
        <v>9.9166666666666661</v>
      </c>
      <c r="E778" s="22">
        <v>10.137790661192058</v>
      </c>
      <c r="F778" s="22">
        <v>8.8333333333333339</v>
      </c>
      <c r="G778" s="22">
        <v>11</v>
      </c>
      <c r="H778" s="22">
        <v>10.016666666666666</v>
      </c>
      <c r="I778" s="22">
        <v>9.4374666666666673</v>
      </c>
      <c r="J778" s="22">
        <v>9.8833333333333329</v>
      </c>
      <c r="K778" s="22">
        <v>9.6666666666666661</v>
      </c>
      <c r="L778" s="22">
        <v>9.242870390000002</v>
      </c>
      <c r="M778" s="22">
        <v>8.2333333333333325</v>
      </c>
      <c r="N778" s="22">
        <v>9.7343886826801782</v>
      </c>
      <c r="O778" s="22">
        <v>9.5666666666666664</v>
      </c>
      <c r="P778" s="22">
        <v>10.083333333333334</v>
      </c>
      <c r="Q778" s="22">
        <v>10.149999999999999</v>
      </c>
      <c r="R778" s="22">
        <v>9.4500000000000011</v>
      </c>
      <c r="S778" s="22">
        <v>11.299999999999999</v>
      </c>
      <c r="T778" s="15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55"/>
    </row>
    <row r="779" spans="1:65">
      <c r="A779" s="29"/>
      <c r="B779" s="3" t="s">
        <v>257</v>
      </c>
      <c r="C779" s="28"/>
      <c r="D779" s="11">
        <v>10</v>
      </c>
      <c r="E779" s="11">
        <v>10.093145220487024</v>
      </c>
      <c r="F779" s="11">
        <v>9</v>
      </c>
      <c r="G779" s="11">
        <v>11</v>
      </c>
      <c r="H779" s="11">
        <v>10</v>
      </c>
      <c r="I779" s="11">
        <v>9.4072500000000012</v>
      </c>
      <c r="J779" s="11">
        <v>9.9499999999999993</v>
      </c>
      <c r="K779" s="11">
        <v>10</v>
      </c>
      <c r="L779" s="11">
        <v>9.26092066</v>
      </c>
      <c r="M779" s="11">
        <v>8.15</v>
      </c>
      <c r="N779" s="11">
        <v>9.7335480240152137</v>
      </c>
      <c r="O779" s="11">
        <v>9.5500000000000007</v>
      </c>
      <c r="P779" s="11">
        <v>10.1</v>
      </c>
      <c r="Q779" s="11">
        <v>10.1</v>
      </c>
      <c r="R779" s="11">
        <v>9.4499999999999993</v>
      </c>
      <c r="S779" s="11">
        <v>11.4</v>
      </c>
      <c r="T779" s="15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55"/>
    </row>
    <row r="780" spans="1:65">
      <c r="A780" s="29"/>
      <c r="B780" s="3" t="s">
        <v>258</v>
      </c>
      <c r="C780" s="28"/>
      <c r="D780" s="23">
        <v>0.26394443859772199</v>
      </c>
      <c r="E780" s="23">
        <v>0.16892931194332789</v>
      </c>
      <c r="F780" s="23">
        <v>0.40824829046386302</v>
      </c>
      <c r="G780" s="23">
        <v>0</v>
      </c>
      <c r="H780" s="23">
        <v>0.18348478592697168</v>
      </c>
      <c r="I780" s="23">
        <v>0.1004511954466779</v>
      </c>
      <c r="J780" s="23">
        <v>0.14719601443879779</v>
      </c>
      <c r="K780" s="23">
        <v>0.51639777949432231</v>
      </c>
      <c r="L780" s="23">
        <v>0.11412458857726916</v>
      </c>
      <c r="M780" s="23">
        <v>0.44121045620731464</v>
      </c>
      <c r="N780" s="23">
        <v>0.11539064376173729</v>
      </c>
      <c r="O780" s="23">
        <v>0.18618986725025233</v>
      </c>
      <c r="P780" s="23">
        <v>0.23166067138525448</v>
      </c>
      <c r="Q780" s="23">
        <v>0.21679483388678805</v>
      </c>
      <c r="R780" s="23">
        <v>0.15165750888103047</v>
      </c>
      <c r="S780" s="23">
        <v>0.21908902300206648</v>
      </c>
      <c r="T780" s="204"/>
      <c r="U780" s="205"/>
      <c r="V780" s="205"/>
      <c r="W780" s="205"/>
      <c r="X780" s="205"/>
      <c r="Y780" s="205"/>
      <c r="Z780" s="205"/>
      <c r="AA780" s="205"/>
      <c r="AB780" s="205"/>
      <c r="AC780" s="205"/>
      <c r="AD780" s="205"/>
      <c r="AE780" s="205"/>
      <c r="AF780" s="205"/>
      <c r="AG780" s="205"/>
      <c r="AH780" s="205"/>
      <c r="AI780" s="205"/>
      <c r="AJ780" s="205"/>
      <c r="AK780" s="205"/>
      <c r="AL780" s="205"/>
      <c r="AM780" s="205"/>
      <c r="AN780" s="205"/>
      <c r="AO780" s="205"/>
      <c r="AP780" s="205"/>
      <c r="AQ780" s="205"/>
      <c r="AR780" s="205"/>
      <c r="AS780" s="205"/>
      <c r="AT780" s="205"/>
      <c r="AU780" s="205"/>
      <c r="AV780" s="205"/>
      <c r="AW780" s="205"/>
      <c r="AX780" s="205"/>
      <c r="AY780" s="205"/>
      <c r="AZ780" s="205"/>
      <c r="BA780" s="205"/>
      <c r="BB780" s="205"/>
      <c r="BC780" s="205"/>
      <c r="BD780" s="205"/>
      <c r="BE780" s="205"/>
      <c r="BF780" s="205"/>
      <c r="BG780" s="205"/>
      <c r="BH780" s="205"/>
      <c r="BI780" s="205"/>
      <c r="BJ780" s="205"/>
      <c r="BK780" s="205"/>
      <c r="BL780" s="205"/>
      <c r="BM780" s="56"/>
    </row>
    <row r="781" spans="1:65">
      <c r="A781" s="29"/>
      <c r="B781" s="3" t="s">
        <v>86</v>
      </c>
      <c r="C781" s="28"/>
      <c r="D781" s="13">
        <v>2.6616245909013982E-2</v>
      </c>
      <c r="E781" s="13">
        <v>1.6663326121932786E-2</v>
      </c>
      <c r="F781" s="13">
        <v>4.6216787599682604E-2</v>
      </c>
      <c r="G781" s="13">
        <v>0</v>
      </c>
      <c r="H781" s="13">
        <v>1.8317948678233446E-2</v>
      </c>
      <c r="I781" s="13">
        <v>1.0643872873371161E-2</v>
      </c>
      <c r="J781" s="13">
        <v>1.4893357278799103E-2</v>
      </c>
      <c r="K781" s="13">
        <v>5.3420459947688514E-2</v>
      </c>
      <c r="L781" s="13">
        <v>1.2347310279363243E-2</v>
      </c>
      <c r="M781" s="13">
        <v>5.3588314519107047E-2</v>
      </c>
      <c r="N781" s="13">
        <v>1.1853917849720242E-2</v>
      </c>
      <c r="O781" s="13">
        <v>1.946235546169885E-2</v>
      </c>
      <c r="P781" s="13">
        <v>2.2974612038207054E-2</v>
      </c>
      <c r="Q781" s="13">
        <v>2.1359096934658924E-2</v>
      </c>
      <c r="R781" s="13">
        <v>1.6048413638204282E-2</v>
      </c>
      <c r="S781" s="13">
        <v>1.9388409115227125E-2</v>
      </c>
      <c r="T781" s="15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55"/>
    </row>
    <row r="782" spans="1:65">
      <c r="A782" s="29"/>
      <c r="B782" s="3" t="s">
        <v>259</v>
      </c>
      <c r="C782" s="28"/>
      <c r="D782" s="13">
        <v>1.3604918978184832E-2</v>
      </c>
      <c r="E782" s="13">
        <v>3.6206502361886717E-2</v>
      </c>
      <c r="F782" s="13">
        <v>-9.7125030153885628E-2</v>
      </c>
      <c r="G782" s="13">
        <v>0.12433486811025563</v>
      </c>
      <c r="H782" s="13">
        <v>2.3826145051914382E-2</v>
      </c>
      <c r="I782" s="13">
        <v>-3.5375196367127271E-2</v>
      </c>
      <c r="J782" s="13">
        <v>1.0197843620274982E-2</v>
      </c>
      <c r="K782" s="13">
        <v>-1.1948146206139154E-2</v>
      </c>
      <c r="L782" s="13">
        <v>-5.5265321736287398E-2</v>
      </c>
      <c r="M782" s="13">
        <v>-0.15845238659626337</v>
      </c>
      <c r="N782" s="13">
        <v>-5.0261258477106718E-3</v>
      </c>
      <c r="O782" s="13">
        <v>-2.2169372279868704E-2</v>
      </c>
      <c r="P782" s="13">
        <v>3.0640295767734305E-2</v>
      </c>
      <c r="Q782" s="13">
        <v>3.7454446483553783E-2</v>
      </c>
      <c r="R782" s="13">
        <v>-3.4094136032553068E-2</v>
      </c>
      <c r="S782" s="13">
        <v>0.15499854633144428</v>
      </c>
      <c r="T782" s="15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55"/>
    </row>
    <row r="783" spans="1:65">
      <c r="A783" s="29"/>
      <c r="B783" s="45" t="s">
        <v>260</v>
      </c>
      <c r="C783" s="46"/>
      <c r="D783" s="44">
        <v>0.08</v>
      </c>
      <c r="E783" s="44">
        <v>0.64</v>
      </c>
      <c r="F783" s="44" t="s">
        <v>261</v>
      </c>
      <c r="G783" s="44" t="s">
        <v>261</v>
      </c>
      <c r="H783" s="44">
        <v>0.34</v>
      </c>
      <c r="I783" s="44">
        <v>1.1299999999999999</v>
      </c>
      <c r="J783" s="44">
        <v>0</v>
      </c>
      <c r="K783" s="44" t="s">
        <v>261</v>
      </c>
      <c r="L783" s="44">
        <v>1.62</v>
      </c>
      <c r="M783" s="44">
        <v>4.17</v>
      </c>
      <c r="N783" s="44">
        <v>0.38</v>
      </c>
      <c r="O783" s="44">
        <v>0.8</v>
      </c>
      <c r="P783" s="44">
        <v>0.51</v>
      </c>
      <c r="Q783" s="44">
        <v>0.67</v>
      </c>
      <c r="R783" s="44">
        <v>1.1000000000000001</v>
      </c>
      <c r="S783" s="44">
        <v>3.58</v>
      </c>
      <c r="T783" s="15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55"/>
    </row>
    <row r="784" spans="1:65">
      <c r="B784" s="30" t="s">
        <v>302</v>
      </c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BM784" s="55"/>
    </row>
    <row r="785" spans="1:65">
      <c r="BM785" s="55"/>
    </row>
    <row r="786" spans="1:65" ht="15">
      <c r="B786" s="8" t="s">
        <v>504</v>
      </c>
      <c r="BM786" s="27" t="s">
        <v>311</v>
      </c>
    </row>
    <row r="787" spans="1:65" ht="15">
      <c r="A787" s="24" t="s">
        <v>61</v>
      </c>
      <c r="B787" s="18" t="s">
        <v>110</v>
      </c>
      <c r="C787" s="15" t="s">
        <v>111</v>
      </c>
      <c r="D787" s="16" t="s">
        <v>227</v>
      </c>
      <c r="E787" s="17" t="s">
        <v>227</v>
      </c>
      <c r="F787" s="17" t="s">
        <v>227</v>
      </c>
      <c r="G787" s="17" t="s">
        <v>227</v>
      </c>
      <c r="H787" s="17" t="s">
        <v>227</v>
      </c>
      <c r="I787" s="17" t="s">
        <v>227</v>
      </c>
      <c r="J787" s="17" t="s">
        <v>227</v>
      </c>
      <c r="K787" s="17" t="s">
        <v>227</v>
      </c>
      <c r="L787" s="17" t="s">
        <v>227</v>
      </c>
      <c r="M787" s="17" t="s">
        <v>227</v>
      </c>
      <c r="N787" s="17" t="s">
        <v>227</v>
      </c>
      <c r="O787" s="17" t="s">
        <v>227</v>
      </c>
      <c r="P787" s="17" t="s">
        <v>227</v>
      </c>
      <c r="Q787" s="17" t="s">
        <v>227</v>
      </c>
      <c r="R787" s="17" t="s">
        <v>227</v>
      </c>
      <c r="S787" s="17" t="s">
        <v>227</v>
      </c>
      <c r="T787" s="15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27">
        <v>1</v>
      </c>
    </row>
    <row r="788" spans="1:65">
      <c r="A788" s="29"/>
      <c r="B788" s="19" t="s">
        <v>228</v>
      </c>
      <c r="C788" s="9" t="s">
        <v>228</v>
      </c>
      <c r="D788" s="151" t="s">
        <v>230</v>
      </c>
      <c r="E788" s="152" t="s">
        <v>232</v>
      </c>
      <c r="F788" s="152" t="s">
        <v>235</v>
      </c>
      <c r="G788" s="152" t="s">
        <v>236</v>
      </c>
      <c r="H788" s="152" t="s">
        <v>238</v>
      </c>
      <c r="I788" s="152" t="s">
        <v>239</v>
      </c>
      <c r="J788" s="152" t="s">
        <v>240</v>
      </c>
      <c r="K788" s="152" t="s">
        <v>241</v>
      </c>
      <c r="L788" s="152" t="s">
        <v>242</v>
      </c>
      <c r="M788" s="152" t="s">
        <v>243</v>
      </c>
      <c r="N788" s="152" t="s">
        <v>244</v>
      </c>
      <c r="O788" s="152" t="s">
        <v>245</v>
      </c>
      <c r="P788" s="152" t="s">
        <v>246</v>
      </c>
      <c r="Q788" s="152" t="s">
        <v>247</v>
      </c>
      <c r="R788" s="152" t="s">
        <v>248</v>
      </c>
      <c r="S788" s="152" t="s">
        <v>249</v>
      </c>
      <c r="T788" s="15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27" t="s">
        <v>3</v>
      </c>
    </row>
    <row r="789" spans="1:65">
      <c r="A789" s="29"/>
      <c r="B789" s="19"/>
      <c r="C789" s="9"/>
      <c r="D789" s="10" t="s">
        <v>288</v>
      </c>
      <c r="E789" s="11" t="s">
        <v>288</v>
      </c>
      <c r="F789" s="11" t="s">
        <v>114</v>
      </c>
      <c r="G789" s="11" t="s">
        <v>288</v>
      </c>
      <c r="H789" s="11" t="s">
        <v>289</v>
      </c>
      <c r="I789" s="11" t="s">
        <v>288</v>
      </c>
      <c r="J789" s="11" t="s">
        <v>114</v>
      </c>
      <c r="K789" s="11" t="s">
        <v>289</v>
      </c>
      <c r="L789" s="11" t="s">
        <v>288</v>
      </c>
      <c r="M789" s="11" t="s">
        <v>289</v>
      </c>
      <c r="N789" s="11" t="s">
        <v>289</v>
      </c>
      <c r="O789" s="11" t="s">
        <v>114</v>
      </c>
      <c r="P789" s="11" t="s">
        <v>289</v>
      </c>
      <c r="Q789" s="11" t="s">
        <v>289</v>
      </c>
      <c r="R789" s="11" t="s">
        <v>289</v>
      </c>
      <c r="S789" s="11" t="s">
        <v>289</v>
      </c>
      <c r="T789" s="15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27">
        <v>2</v>
      </c>
    </row>
    <row r="790" spans="1:65">
      <c r="A790" s="29"/>
      <c r="B790" s="19"/>
      <c r="C790" s="9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15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27">
        <v>2</v>
      </c>
    </row>
    <row r="791" spans="1:65">
      <c r="A791" s="29"/>
      <c r="B791" s="18">
        <v>1</v>
      </c>
      <c r="C791" s="14">
        <v>1</v>
      </c>
      <c r="D791" s="21">
        <v>0.7</v>
      </c>
      <c r="E791" s="147" t="s">
        <v>303</v>
      </c>
      <c r="F791" s="147">
        <v>12.6625</v>
      </c>
      <c r="G791" s="147" t="s">
        <v>102</v>
      </c>
      <c r="H791" s="21">
        <v>0.3</v>
      </c>
      <c r="I791" s="147" t="s">
        <v>102</v>
      </c>
      <c r="J791" s="147" t="s">
        <v>104</v>
      </c>
      <c r="K791" s="21">
        <v>2</v>
      </c>
      <c r="L791" s="147" t="s">
        <v>102</v>
      </c>
      <c r="M791" s="21">
        <v>9.6699999999999994E-2</v>
      </c>
      <c r="N791" s="147" t="s">
        <v>102</v>
      </c>
      <c r="O791" s="147" t="s">
        <v>103</v>
      </c>
      <c r="P791" s="21">
        <v>1.3</v>
      </c>
      <c r="Q791" s="147" t="s">
        <v>102</v>
      </c>
      <c r="R791" s="147" t="s">
        <v>102</v>
      </c>
      <c r="S791" s="147" t="s">
        <v>102</v>
      </c>
      <c r="T791" s="15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27">
        <v>1</v>
      </c>
    </row>
    <row r="792" spans="1:65">
      <c r="A792" s="29"/>
      <c r="B792" s="19">
        <v>1</v>
      </c>
      <c r="C792" s="9">
        <v>2</v>
      </c>
      <c r="D792" s="11">
        <v>0.6</v>
      </c>
      <c r="E792" s="148" t="s">
        <v>303</v>
      </c>
      <c r="F792" s="148">
        <v>13.218400000000001</v>
      </c>
      <c r="G792" s="148" t="s">
        <v>102</v>
      </c>
      <c r="H792" s="11">
        <v>0.5</v>
      </c>
      <c r="I792" s="148" t="s">
        <v>102</v>
      </c>
      <c r="J792" s="148" t="s">
        <v>104</v>
      </c>
      <c r="K792" s="11">
        <v>2</v>
      </c>
      <c r="L792" s="148" t="s">
        <v>102</v>
      </c>
      <c r="M792" s="11">
        <v>0.1056</v>
      </c>
      <c r="N792" s="148" t="s">
        <v>102</v>
      </c>
      <c r="O792" s="148" t="s">
        <v>103</v>
      </c>
      <c r="P792" s="11">
        <v>1.3</v>
      </c>
      <c r="Q792" s="148" t="s">
        <v>102</v>
      </c>
      <c r="R792" s="148" t="s">
        <v>102</v>
      </c>
      <c r="S792" s="11">
        <v>1</v>
      </c>
      <c r="T792" s="15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27">
        <v>1</v>
      </c>
    </row>
    <row r="793" spans="1:65">
      <c r="A793" s="29"/>
      <c r="B793" s="19">
        <v>1</v>
      </c>
      <c r="C793" s="9">
        <v>3</v>
      </c>
      <c r="D793" s="11">
        <v>0.6</v>
      </c>
      <c r="E793" s="148" t="s">
        <v>303</v>
      </c>
      <c r="F793" s="148">
        <v>14.1122</v>
      </c>
      <c r="G793" s="148" t="s">
        <v>102</v>
      </c>
      <c r="H793" s="11">
        <v>0.5</v>
      </c>
      <c r="I793" s="148" t="s">
        <v>102</v>
      </c>
      <c r="J793" s="148" t="s">
        <v>104</v>
      </c>
      <c r="K793" s="11">
        <v>2</v>
      </c>
      <c r="L793" s="148" t="s">
        <v>102</v>
      </c>
      <c r="M793" s="11">
        <v>0.1134</v>
      </c>
      <c r="N793" s="148" t="s">
        <v>102</v>
      </c>
      <c r="O793" s="148" t="s">
        <v>103</v>
      </c>
      <c r="P793" s="11">
        <v>1.4</v>
      </c>
      <c r="Q793" s="148" t="s">
        <v>102</v>
      </c>
      <c r="R793" s="148" t="s">
        <v>102</v>
      </c>
      <c r="S793" s="148" t="s">
        <v>102</v>
      </c>
      <c r="T793" s="15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27">
        <v>16</v>
      </c>
    </row>
    <row r="794" spans="1:65">
      <c r="A794" s="29"/>
      <c r="B794" s="19">
        <v>1</v>
      </c>
      <c r="C794" s="9">
        <v>4</v>
      </c>
      <c r="D794" s="11">
        <v>0.8</v>
      </c>
      <c r="E794" s="148" t="s">
        <v>303</v>
      </c>
      <c r="F794" s="148">
        <v>16.475200000000001</v>
      </c>
      <c r="G794" s="148" t="s">
        <v>102</v>
      </c>
      <c r="H794" s="11">
        <v>0.4</v>
      </c>
      <c r="I794" s="148" t="s">
        <v>102</v>
      </c>
      <c r="J794" s="148" t="s">
        <v>104</v>
      </c>
      <c r="K794" s="11">
        <v>2</v>
      </c>
      <c r="L794" s="148" t="s">
        <v>102</v>
      </c>
      <c r="M794" s="11">
        <v>9.7699999999999995E-2</v>
      </c>
      <c r="N794" s="148" t="s">
        <v>102</v>
      </c>
      <c r="O794" s="148" t="s">
        <v>103</v>
      </c>
      <c r="P794" s="11">
        <v>1</v>
      </c>
      <c r="Q794" s="148" t="s">
        <v>102</v>
      </c>
      <c r="R794" s="148" t="s">
        <v>102</v>
      </c>
      <c r="S794" s="11">
        <v>1</v>
      </c>
      <c r="T794" s="15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27">
        <v>0.93376111111111104</v>
      </c>
    </row>
    <row r="795" spans="1:65">
      <c r="A795" s="29"/>
      <c r="B795" s="19">
        <v>1</v>
      </c>
      <c r="C795" s="9">
        <v>5</v>
      </c>
      <c r="D795" s="11">
        <v>0.6</v>
      </c>
      <c r="E795" s="148" t="s">
        <v>303</v>
      </c>
      <c r="F795" s="148">
        <v>16.824300000000001</v>
      </c>
      <c r="G795" s="148" t="s">
        <v>102</v>
      </c>
      <c r="H795" s="11">
        <v>0.5</v>
      </c>
      <c r="I795" s="148" t="s">
        <v>102</v>
      </c>
      <c r="J795" s="148" t="s">
        <v>104</v>
      </c>
      <c r="K795" s="11">
        <v>3</v>
      </c>
      <c r="L795" s="148" t="s">
        <v>102</v>
      </c>
      <c r="M795" s="11">
        <v>8.8599999999999998E-2</v>
      </c>
      <c r="N795" s="148" t="s">
        <v>102</v>
      </c>
      <c r="O795" s="148" t="s">
        <v>103</v>
      </c>
      <c r="P795" s="11">
        <v>1.2</v>
      </c>
      <c r="Q795" s="148" t="s">
        <v>102</v>
      </c>
      <c r="R795" s="148" t="s">
        <v>102</v>
      </c>
      <c r="S795" s="148" t="s">
        <v>102</v>
      </c>
      <c r="T795" s="15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27">
        <v>7</v>
      </c>
    </row>
    <row r="796" spans="1:65">
      <c r="A796" s="29"/>
      <c r="B796" s="19">
        <v>1</v>
      </c>
      <c r="C796" s="9">
        <v>6</v>
      </c>
      <c r="D796" s="11">
        <v>0.7</v>
      </c>
      <c r="E796" s="148" t="s">
        <v>303</v>
      </c>
      <c r="F796" s="148">
        <v>12.078200000000001</v>
      </c>
      <c r="G796" s="148" t="s">
        <v>102</v>
      </c>
      <c r="H796" s="11">
        <v>0.5</v>
      </c>
      <c r="I796" s="148" t="s">
        <v>102</v>
      </c>
      <c r="J796" s="148" t="s">
        <v>104</v>
      </c>
      <c r="K796" s="11">
        <v>2</v>
      </c>
      <c r="L796" s="148" t="s">
        <v>102</v>
      </c>
      <c r="M796" s="11">
        <v>0.1134</v>
      </c>
      <c r="N796" s="148" t="s">
        <v>102</v>
      </c>
      <c r="O796" s="148" t="s">
        <v>103</v>
      </c>
      <c r="P796" s="11">
        <v>1.1000000000000001</v>
      </c>
      <c r="Q796" s="148" t="s">
        <v>102</v>
      </c>
      <c r="R796" s="148" t="s">
        <v>102</v>
      </c>
      <c r="S796" s="148" t="s">
        <v>102</v>
      </c>
      <c r="T796" s="15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55"/>
    </row>
    <row r="797" spans="1:65">
      <c r="A797" s="29"/>
      <c r="B797" s="20" t="s">
        <v>256</v>
      </c>
      <c r="C797" s="12"/>
      <c r="D797" s="22">
        <v>0.66666666666666663</v>
      </c>
      <c r="E797" s="22" t="s">
        <v>651</v>
      </c>
      <c r="F797" s="22">
        <v>14.228466666666664</v>
      </c>
      <c r="G797" s="22" t="s">
        <v>651</v>
      </c>
      <c r="H797" s="22">
        <v>0.45</v>
      </c>
      <c r="I797" s="22" t="s">
        <v>651</v>
      </c>
      <c r="J797" s="22" t="s">
        <v>651</v>
      </c>
      <c r="K797" s="22">
        <v>2.1666666666666665</v>
      </c>
      <c r="L797" s="22" t="s">
        <v>651</v>
      </c>
      <c r="M797" s="22">
        <v>0.10256666666666665</v>
      </c>
      <c r="N797" s="22" t="s">
        <v>651</v>
      </c>
      <c r="O797" s="22" t="s">
        <v>651</v>
      </c>
      <c r="P797" s="22">
        <v>1.2166666666666668</v>
      </c>
      <c r="Q797" s="22" t="s">
        <v>651</v>
      </c>
      <c r="R797" s="22" t="s">
        <v>651</v>
      </c>
      <c r="S797" s="22">
        <v>1</v>
      </c>
      <c r="T797" s="15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55"/>
    </row>
    <row r="798" spans="1:65">
      <c r="A798" s="29"/>
      <c r="B798" s="3" t="s">
        <v>257</v>
      </c>
      <c r="C798" s="28"/>
      <c r="D798" s="11">
        <v>0.64999999999999991</v>
      </c>
      <c r="E798" s="11" t="s">
        <v>651</v>
      </c>
      <c r="F798" s="11">
        <v>13.6653</v>
      </c>
      <c r="G798" s="11" t="s">
        <v>651</v>
      </c>
      <c r="H798" s="11">
        <v>0.5</v>
      </c>
      <c r="I798" s="11" t="s">
        <v>651</v>
      </c>
      <c r="J798" s="11" t="s">
        <v>651</v>
      </c>
      <c r="K798" s="11">
        <v>2</v>
      </c>
      <c r="L798" s="11" t="s">
        <v>651</v>
      </c>
      <c r="M798" s="11">
        <v>0.10164999999999999</v>
      </c>
      <c r="N798" s="11" t="s">
        <v>651</v>
      </c>
      <c r="O798" s="11" t="s">
        <v>651</v>
      </c>
      <c r="P798" s="11">
        <v>1.25</v>
      </c>
      <c r="Q798" s="11" t="s">
        <v>651</v>
      </c>
      <c r="R798" s="11" t="s">
        <v>651</v>
      </c>
      <c r="S798" s="11">
        <v>1</v>
      </c>
      <c r="T798" s="15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55"/>
    </row>
    <row r="799" spans="1:65">
      <c r="A799" s="29"/>
      <c r="B799" s="3" t="s">
        <v>258</v>
      </c>
      <c r="C799" s="28"/>
      <c r="D799" s="23">
        <v>8.1649658092772456E-2</v>
      </c>
      <c r="E799" s="23" t="s">
        <v>651</v>
      </c>
      <c r="F799" s="23">
        <v>1.9947838135163349</v>
      </c>
      <c r="G799" s="23" t="s">
        <v>651</v>
      </c>
      <c r="H799" s="23">
        <v>8.3666002653407456E-2</v>
      </c>
      <c r="I799" s="23" t="s">
        <v>651</v>
      </c>
      <c r="J799" s="23" t="s">
        <v>651</v>
      </c>
      <c r="K799" s="23">
        <v>0.40824829046386274</v>
      </c>
      <c r="L799" s="23" t="s">
        <v>651</v>
      </c>
      <c r="M799" s="23">
        <v>9.9708909665418913E-3</v>
      </c>
      <c r="N799" s="23" t="s">
        <v>651</v>
      </c>
      <c r="O799" s="23" t="s">
        <v>651</v>
      </c>
      <c r="P799" s="23">
        <v>0.14719601443879568</v>
      </c>
      <c r="Q799" s="23" t="s">
        <v>651</v>
      </c>
      <c r="R799" s="23" t="s">
        <v>651</v>
      </c>
      <c r="S799" s="23">
        <v>0</v>
      </c>
      <c r="T799" s="15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55"/>
    </row>
    <row r="800" spans="1:65">
      <c r="A800" s="29"/>
      <c r="B800" s="3" t="s">
        <v>86</v>
      </c>
      <c r="C800" s="28"/>
      <c r="D800" s="13">
        <v>0.12247448713915869</v>
      </c>
      <c r="E800" s="13" t="s">
        <v>651</v>
      </c>
      <c r="F800" s="13">
        <v>0.14019668178227229</v>
      </c>
      <c r="G800" s="13" t="s">
        <v>651</v>
      </c>
      <c r="H800" s="13">
        <v>0.18592445034090546</v>
      </c>
      <c r="I800" s="13" t="s">
        <v>651</v>
      </c>
      <c r="J800" s="13" t="s">
        <v>651</v>
      </c>
      <c r="K800" s="13">
        <v>0.1884222879063982</v>
      </c>
      <c r="L800" s="13" t="s">
        <v>651</v>
      </c>
      <c r="M800" s="13">
        <v>9.7213756579868957E-2</v>
      </c>
      <c r="N800" s="13" t="s">
        <v>651</v>
      </c>
      <c r="O800" s="13" t="s">
        <v>651</v>
      </c>
      <c r="P800" s="13">
        <v>0.12098302556613343</v>
      </c>
      <c r="Q800" s="13" t="s">
        <v>651</v>
      </c>
      <c r="R800" s="13" t="s">
        <v>651</v>
      </c>
      <c r="S800" s="13">
        <v>0</v>
      </c>
      <c r="T800" s="15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55"/>
    </row>
    <row r="801" spans="1:65">
      <c r="A801" s="29"/>
      <c r="B801" s="3" t="s">
        <v>259</v>
      </c>
      <c r="C801" s="28"/>
      <c r="D801" s="13">
        <v>-0.28604151668580469</v>
      </c>
      <c r="E801" s="13" t="s">
        <v>651</v>
      </c>
      <c r="F801" s="13">
        <v>14.237801721829873</v>
      </c>
      <c r="G801" s="13" t="s">
        <v>651</v>
      </c>
      <c r="H801" s="13">
        <v>-0.51807802376291812</v>
      </c>
      <c r="I801" s="13" t="s">
        <v>651</v>
      </c>
      <c r="J801" s="13" t="s">
        <v>651</v>
      </c>
      <c r="K801" s="13">
        <v>1.3203650707711345</v>
      </c>
      <c r="L801" s="13" t="s">
        <v>651</v>
      </c>
      <c r="M801" s="13">
        <v>-0.89015748734211109</v>
      </c>
      <c r="N801" s="13" t="s">
        <v>651</v>
      </c>
      <c r="O801" s="13" t="s">
        <v>651</v>
      </c>
      <c r="P801" s="13">
        <v>0.30297423204840657</v>
      </c>
      <c r="Q801" s="13" t="s">
        <v>651</v>
      </c>
      <c r="R801" s="13" t="s">
        <v>651</v>
      </c>
      <c r="S801" s="13">
        <v>7.0937724971293026E-2</v>
      </c>
      <c r="T801" s="15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55"/>
    </row>
    <row r="802" spans="1:65">
      <c r="A802" s="29"/>
      <c r="B802" s="45" t="s">
        <v>260</v>
      </c>
      <c r="C802" s="46"/>
      <c r="D802" s="44">
        <v>0.52</v>
      </c>
      <c r="E802" s="44">
        <v>1.04</v>
      </c>
      <c r="F802" s="44">
        <v>84.93</v>
      </c>
      <c r="G802" s="44">
        <v>0.52</v>
      </c>
      <c r="H802" s="44">
        <v>0.83</v>
      </c>
      <c r="I802" s="44">
        <v>0.52</v>
      </c>
      <c r="J802" s="44">
        <v>11.93</v>
      </c>
      <c r="K802" s="44">
        <v>9.86</v>
      </c>
      <c r="L802" s="44">
        <v>0.52</v>
      </c>
      <c r="M802" s="44">
        <v>2.99</v>
      </c>
      <c r="N802" s="44">
        <v>0.52</v>
      </c>
      <c r="O802" s="44">
        <v>2.59</v>
      </c>
      <c r="P802" s="44">
        <v>3.94</v>
      </c>
      <c r="Q802" s="44">
        <v>0.52</v>
      </c>
      <c r="R802" s="44">
        <v>0.52</v>
      </c>
      <c r="S802" s="44">
        <v>0.52</v>
      </c>
      <c r="T802" s="15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55"/>
    </row>
    <row r="803" spans="1:65">
      <c r="B803" s="3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BM803" s="55"/>
    </row>
    <row r="804" spans="1:65" ht="15">
      <c r="B804" s="8" t="s">
        <v>505</v>
      </c>
      <c r="BM804" s="27" t="s">
        <v>66</v>
      </c>
    </row>
    <row r="805" spans="1:65" ht="15">
      <c r="A805" s="24" t="s">
        <v>12</v>
      </c>
      <c r="B805" s="18" t="s">
        <v>110</v>
      </c>
      <c r="C805" s="15" t="s">
        <v>111</v>
      </c>
      <c r="D805" s="16" t="s">
        <v>227</v>
      </c>
      <c r="E805" s="17" t="s">
        <v>227</v>
      </c>
      <c r="F805" s="17" t="s">
        <v>227</v>
      </c>
      <c r="G805" s="17" t="s">
        <v>227</v>
      </c>
      <c r="H805" s="17" t="s">
        <v>227</v>
      </c>
      <c r="I805" s="17" t="s">
        <v>227</v>
      </c>
      <c r="J805" s="17" t="s">
        <v>227</v>
      </c>
      <c r="K805" s="15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27">
        <v>1</v>
      </c>
    </row>
    <row r="806" spans="1:65">
      <c r="A806" s="29"/>
      <c r="B806" s="19" t="s">
        <v>228</v>
      </c>
      <c r="C806" s="9" t="s">
        <v>228</v>
      </c>
      <c r="D806" s="151" t="s">
        <v>230</v>
      </c>
      <c r="E806" s="152" t="s">
        <v>231</v>
      </c>
      <c r="F806" s="152" t="s">
        <v>232</v>
      </c>
      <c r="G806" s="152" t="s">
        <v>238</v>
      </c>
      <c r="H806" s="152" t="s">
        <v>239</v>
      </c>
      <c r="I806" s="152" t="s">
        <v>243</v>
      </c>
      <c r="J806" s="152" t="s">
        <v>250</v>
      </c>
      <c r="K806" s="15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27" t="s">
        <v>3</v>
      </c>
    </row>
    <row r="807" spans="1:65">
      <c r="A807" s="29"/>
      <c r="B807" s="19"/>
      <c r="C807" s="9"/>
      <c r="D807" s="10" t="s">
        <v>288</v>
      </c>
      <c r="E807" s="11" t="s">
        <v>288</v>
      </c>
      <c r="F807" s="11" t="s">
        <v>288</v>
      </c>
      <c r="G807" s="11" t="s">
        <v>289</v>
      </c>
      <c r="H807" s="11" t="s">
        <v>288</v>
      </c>
      <c r="I807" s="11" t="s">
        <v>289</v>
      </c>
      <c r="J807" s="11" t="s">
        <v>288</v>
      </c>
      <c r="K807" s="15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27">
        <v>2</v>
      </c>
    </row>
    <row r="808" spans="1:65">
      <c r="A808" s="29"/>
      <c r="B808" s="19"/>
      <c r="C808" s="9"/>
      <c r="D808" s="25"/>
      <c r="E808" s="25"/>
      <c r="F808" s="25"/>
      <c r="G808" s="25"/>
      <c r="H808" s="25"/>
      <c r="I808" s="25"/>
      <c r="J808" s="25"/>
      <c r="K808" s="15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27">
        <v>3</v>
      </c>
    </row>
    <row r="809" spans="1:65">
      <c r="A809" s="29"/>
      <c r="B809" s="18">
        <v>1</v>
      </c>
      <c r="C809" s="14">
        <v>1</v>
      </c>
      <c r="D809" s="21">
        <v>5.85</v>
      </c>
      <c r="E809" s="21">
        <v>5.9674120275517799</v>
      </c>
      <c r="F809" s="21">
        <v>6.3895377008677068</v>
      </c>
      <c r="G809" s="21">
        <v>6.1</v>
      </c>
      <c r="H809" s="21">
        <v>5.58</v>
      </c>
      <c r="I809" s="21">
        <v>5.9299973199999991</v>
      </c>
      <c r="J809" s="21">
        <v>5.98</v>
      </c>
      <c r="K809" s="15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27">
        <v>1</v>
      </c>
    </row>
    <row r="810" spans="1:65">
      <c r="A810" s="29"/>
      <c r="B810" s="19">
        <v>1</v>
      </c>
      <c r="C810" s="9">
        <v>2</v>
      </c>
      <c r="D810" s="11">
        <v>6.02</v>
      </c>
      <c r="E810" s="11">
        <v>6.1555732874815003</v>
      </c>
      <c r="F810" s="11">
        <v>6.5851739210369429</v>
      </c>
      <c r="G810" s="11">
        <v>5</v>
      </c>
      <c r="H810" s="11">
        <v>5.76</v>
      </c>
      <c r="I810" s="11">
        <v>5.8989699399999989</v>
      </c>
      <c r="J810" s="11">
        <v>5.9</v>
      </c>
      <c r="K810" s="15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27">
        <v>5</v>
      </c>
    </row>
    <row r="811" spans="1:65">
      <c r="A811" s="29"/>
      <c r="B811" s="19">
        <v>1</v>
      </c>
      <c r="C811" s="9">
        <v>3</v>
      </c>
      <c r="D811" s="11">
        <v>5.88</v>
      </c>
      <c r="E811" s="11">
        <v>5.98623523967398</v>
      </c>
      <c r="F811" s="11">
        <v>6.4508434446734855</v>
      </c>
      <c r="G811" s="11">
        <v>6.2</v>
      </c>
      <c r="H811" s="11">
        <v>5.86</v>
      </c>
      <c r="I811" s="11">
        <v>6.0945655199999988</v>
      </c>
      <c r="J811" s="11">
        <v>5.99</v>
      </c>
      <c r="K811" s="15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27">
        <v>16</v>
      </c>
    </row>
    <row r="812" spans="1:65">
      <c r="A812" s="29"/>
      <c r="B812" s="19">
        <v>1</v>
      </c>
      <c r="C812" s="9">
        <v>4</v>
      </c>
      <c r="D812" s="11">
        <v>5.86</v>
      </c>
      <c r="E812" s="11">
        <v>6.2143186615042296</v>
      </c>
      <c r="F812" s="11">
        <v>6.4340783196569999</v>
      </c>
      <c r="G812" s="11">
        <v>5.5</v>
      </c>
      <c r="H812" s="11">
        <v>5.48</v>
      </c>
      <c r="I812" s="11">
        <v>6.0257023399999996</v>
      </c>
      <c r="J812" s="11">
        <v>6.07</v>
      </c>
      <c r="K812" s="15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27">
        <v>5.9651313376740243</v>
      </c>
    </row>
    <row r="813" spans="1:65">
      <c r="A813" s="29"/>
      <c r="B813" s="19">
        <v>1</v>
      </c>
      <c r="C813" s="9">
        <v>5</v>
      </c>
      <c r="D813" s="11">
        <v>6.1</v>
      </c>
      <c r="E813" s="11">
        <v>6.05178602319054</v>
      </c>
      <c r="F813" s="11">
        <v>6.2496957762602667</v>
      </c>
      <c r="G813" s="11">
        <v>5.4</v>
      </c>
      <c r="H813" s="11">
        <v>5.41</v>
      </c>
      <c r="I813" s="11">
        <v>5.9332941999999997</v>
      </c>
      <c r="J813" s="11">
        <v>6.07</v>
      </c>
      <c r="K813" s="15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27">
        <v>56</v>
      </c>
    </row>
    <row r="814" spans="1:65">
      <c r="A814" s="29"/>
      <c r="B814" s="19">
        <v>1</v>
      </c>
      <c r="C814" s="9">
        <v>6</v>
      </c>
      <c r="D814" s="11">
        <v>6.06</v>
      </c>
      <c r="E814" s="11">
        <v>5.9479592401019499</v>
      </c>
      <c r="F814" s="11">
        <v>6.7165526203096322</v>
      </c>
      <c r="G814" s="11">
        <v>5.6</v>
      </c>
      <c r="H814" s="11">
        <v>5.75</v>
      </c>
      <c r="I814" s="11">
        <v>6.0038206000000001</v>
      </c>
      <c r="J814" s="11">
        <v>6.08</v>
      </c>
      <c r="K814" s="15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55"/>
    </row>
    <row r="815" spans="1:65">
      <c r="A815" s="29"/>
      <c r="B815" s="20" t="s">
        <v>256</v>
      </c>
      <c r="C815" s="12"/>
      <c r="D815" s="22">
        <v>5.9616666666666669</v>
      </c>
      <c r="E815" s="22">
        <v>6.0538807465839968</v>
      </c>
      <c r="F815" s="22">
        <v>6.4709802971341723</v>
      </c>
      <c r="G815" s="22">
        <v>5.6333333333333337</v>
      </c>
      <c r="H815" s="22">
        <v>5.6400000000000006</v>
      </c>
      <c r="I815" s="22">
        <v>5.9810583199999989</v>
      </c>
      <c r="J815" s="22">
        <v>6.0150000000000006</v>
      </c>
      <c r="K815" s="15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55"/>
    </row>
    <row r="816" spans="1:65">
      <c r="A816" s="29"/>
      <c r="B816" s="3" t="s">
        <v>257</v>
      </c>
      <c r="C816" s="28"/>
      <c r="D816" s="11">
        <v>5.9499999999999993</v>
      </c>
      <c r="E816" s="11">
        <v>6.01901063143226</v>
      </c>
      <c r="F816" s="11">
        <v>6.4424608821652427</v>
      </c>
      <c r="G816" s="11">
        <v>5.55</v>
      </c>
      <c r="H816" s="11">
        <v>5.665</v>
      </c>
      <c r="I816" s="11">
        <v>5.9685573999999999</v>
      </c>
      <c r="J816" s="11">
        <v>6.03</v>
      </c>
      <c r="K816" s="15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55"/>
    </row>
    <row r="817" spans="1:65">
      <c r="A817" s="29"/>
      <c r="B817" s="3" t="s">
        <v>258</v>
      </c>
      <c r="C817" s="28"/>
      <c r="D817" s="23">
        <v>0.11107054815146375</v>
      </c>
      <c r="E817" s="23">
        <v>0.10895706016211093</v>
      </c>
      <c r="F817" s="23">
        <v>0.16168669338174096</v>
      </c>
      <c r="G817" s="23">
        <v>0.4501851470969101</v>
      </c>
      <c r="H817" s="23">
        <v>0.17720045146669341</v>
      </c>
      <c r="I817" s="23">
        <v>7.3514941849664284E-2</v>
      </c>
      <c r="J817" s="23">
        <v>7.1203932475671528E-2</v>
      </c>
      <c r="K817" s="204"/>
      <c r="L817" s="205"/>
      <c r="M817" s="205"/>
      <c r="N817" s="205"/>
      <c r="O817" s="205"/>
      <c r="P817" s="205"/>
      <c r="Q817" s="205"/>
      <c r="R817" s="205"/>
      <c r="S817" s="205"/>
      <c r="T817" s="205"/>
      <c r="U817" s="205"/>
      <c r="V817" s="205"/>
      <c r="W817" s="205"/>
      <c r="X817" s="205"/>
      <c r="Y817" s="205"/>
      <c r="Z817" s="205"/>
      <c r="AA817" s="205"/>
      <c r="AB817" s="205"/>
      <c r="AC817" s="205"/>
      <c r="AD817" s="205"/>
      <c r="AE817" s="205"/>
      <c r="AF817" s="205"/>
      <c r="AG817" s="205"/>
      <c r="AH817" s="205"/>
      <c r="AI817" s="205"/>
      <c r="AJ817" s="205"/>
      <c r="AK817" s="205"/>
      <c r="AL817" s="205"/>
      <c r="AM817" s="205"/>
      <c r="AN817" s="205"/>
      <c r="AO817" s="205"/>
      <c r="AP817" s="205"/>
      <c r="AQ817" s="205"/>
      <c r="AR817" s="205"/>
      <c r="AS817" s="205"/>
      <c r="AT817" s="205"/>
      <c r="AU817" s="205"/>
      <c r="AV817" s="205"/>
      <c r="AW817" s="205"/>
      <c r="AX817" s="205"/>
      <c r="AY817" s="205"/>
      <c r="AZ817" s="205"/>
      <c r="BA817" s="205"/>
      <c r="BB817" s="205"/>
      <c r="BC817" s="205"/>
      <c r="BD817" s="205"/>
      <c r="BE817" s="205"/>
      <c r="BF817" s="205"/>
      <c r="BG817" s="205"/>
      <c r="BH817" s="205"/>
      <c r="BI817" s="205"/>
      <c r="BJ817" s="205"/>
      <c r="BK817" s="205"/>
      <c r="BL817" s="205"/>
      <c r="BM817" s="56"/>
    </row>
    <row r="818" spans="1:65">
      <c r="A818" s="29"/>
      <c r="B818" s="3" t="s">
        <v>86</v>
      </c>
      <c r="C818" s="28"/>
      <c r="D818" s="13">
        <v>1.8630788060072196E-2</v>
      </c>
      <c r="E818" s="13">
        <v>1.7997886764385268E-2</v>
      </c>
      <c r="F818" s="13">
        <v>2.4986429560502257E-2</v>
      </c>
      <c r="G818" s="13">
        <v>7.991452315329764E-2</v>
      </c>
      <c r="H818" s="13">
        <v>3.1418519763598121E-2</v>
      </c>
      <c r="I818" s="13">
        <v>1.2291293265581182E-2</v>
      </c>
      <c r="J818" s="13">
        <v>1.183772775987889E-2</v>
      </c>
      <c r="K818" s="15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55"/>
    </row>
    <row r="819" spans="1:65">
      <c r="A819" s="29"/>
      <c r="B819" s="3" t="s">
        <v>259</v>
      </c>
      <c r="C819" s="28"/>
      <c r="D819" s="13">
        <v>-5.8082057397057518E-4</v>
      </c>
      <c r="E819" s="13">
        <v>1.4878030991448021E-2</v>
      </c>
      <c r="F819" s="13">
        <v>8.4800976009590023E-2</v>
      </c>
      <c r="G819" s="13">
        <v>-5.5622916840933789E-2</v>
      </c>
      <c r="H819" s="13">
        <v>-5.450531082536092E-2</v>
      </c>
      <c r="I819" s="13">
        <v>2.6700136886148584E-3</v>
      </c>
      <c r="J819" s="13">
        <v>8.3600275506123811E-3</v>
      </c>
      <c r="K819" s="15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55"/>
    </row>
    <row r="820" spans="1:65">
      <c r="A820" s="29"/>
      <c r="B820" s="45" t="s">
        <v>260</v>
      </c>
      <c r="C820" s="46"/>
      <c r="D820" s="44">
        <v>0.18</v>
      </c>
      <c r="E820" s="44">
        <v>0.67</v>
      </c>
      <c r="F820" s="44">
        <v>4.54</v>
      </c>
      <c r="G820" s="44">
        <v>3.22</v>
      </c>
      <c r="H820" s="44">
        <v>3.16</v>
      </c>
      <c r="I820" s="44">
        <v>0</v>
      </c>
      <c r="J820" s="44">
        <v>0.31</v>
      </c>
      <c r="K820" s="15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55"/>
    </row>
    <row r="821" spans="1:65">
      <c r="B821" s="30"/>
      <c r="C821" s="20"/>
      <c r="D821" s="20"/>
      <c r="E821" s="20"/>
      <c r="F821" s="20"/>
      <c r="G821" s="20"/>
      <c r="H821" s="20"/>
      <c r="I821" s="20"/>
      <c r="J821" s="20"/>
      <c r="BM821" s="55"/>
    </row>
    <row r="822" spans="1:65" ht="15">
      <c r="B822" s="8" t="s">
        <v>506</v>
      </c>
      <c r="BM822" s="27" t="s">
        <v>66</v>
      </c>
    </row>
    <row r="823" spans="1:65" ht="15">
      <c r="A823" s="24" t="s">
        <v>15</v>
      </c>
      <c r="B823" s="18" t="s">
        <v>110</v>
      </c>
      <c r="C823" s="15" t="s">
        <v>111</v>
      </c>
      <c r="D823" s="16" t="s">
        <v>227</v>
      </c>
      <c r="E823" s="17" t="s">
        <v>227</v>
      </c>
      <c r="F823" s="17" t="s">
        <v>227</v>
      </c>
      <c r="G823" s="17" t="s">
        <v>227</v>
      </c>
      <c r="H823" s="17" t="s">
        <v>227</v>
      </c>
      <c r="I823" s="17" t="s">
        <v>227</v>
      </c>
      <c r="J823" s="17" t="s">
        <v>227</v>
      </c>
      <c r="K823" s="17" t="s">
        <v>227</v>
      </c>
      <c r="L823" s="17" t="s">
        <v>227</v>
      </c>
      <c r="M823" s="17" t="s">
        <v>227</v>
      </c>
      <c r="N823" s="17" t="s">
        <v>227</v>
      </c>
      <c r="O823" s="17" t="s">
        <v>227</v>
      </c>
      <c r="P823" s="17" t="s">
        <v>227</v>
      </c>
      <c r="Q823" s="17" t="s">
        <v>227</v>
      </c>
      <c r="R823" s="17" t="s">
        <v>227</v>
      </c>
      <c r="S823" s="17" t="s">
        <v>227</v>
      </c>
      <c r="T823" s="17" t="s">
        <v>227</v>
      </c>
      <c r="U823" s="15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27">
        <v>1</v>
      </c>
    </row>
    <row r="824" spans="1:65">
      <c r="A824" s="29"/>
      <c r="B824" s="19" t="s">
        <v>228</v>
      </c>
      <c r="C824" s="9" t="s">
        <v>228</v>
      </c>
      <c r="D824" s="151" t="s">
        <v>230</v>
      </c>
      <c r="E824" s="152" t="s">
        <v>232</v>
      </c>
      <c r="F824" s="152" t="s">
        <v>235</v>
      </c>
      <c r="G824" s="152" t="s">
        <v>236</v>
      </c>
      <c r="H824" s="152" t="s">
        <v>238</v>
      </c>
      <c r="I824" s="152" t="s">
        <v>239</v>
      </c>
      <c r="J824" s="152" t="s">
        <v>240</v>
      </c>
      <c r="K824" s="152" t="s">
        <v>241</v>
      </c>
      <c r="L824" s="152" t="s">
        <v>242</v>
      </c>
      <c r="M824" s="152" t="s">
        <v>243</v>
      </c>
      <c r="N824" s="152" t="s">
        <v>244</v>
      </c>
      <c r="O824" s="152" t="s">
        <v>245</v>
      </c>
      <c r="P824" s="152" t="s">
        <v>246</v>
      </c>
      <c r="Q824" s="152" t="s">
        <v>247</v>
      </c>
      <c r="R824" s="152" t="s">
        <v>248</v>
      </c>
      <c r="S824" s="152" t="s">
        <v>249</v>
      </c>
      <c r="T824" s="152" t="s">
        <v>250</v>
      </c>
      <c r="U824" s="15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27" t="s">
        <v>3</v>
      </c>
    </row>
    <row r="825" spans="1:65">
      <c r="A825" s="29"/>
      <c r="B825" s="19"/>
      <c r="C825" s="9"/>
      <c r="D825" s="10" t="s">
        <v>288</v>
      </c>
      <c r="E825" s="11" t="s">
        <v>288</v>
      </c>
      <c r="F825" s="11" t="s">
        <v>114</v>
      </c>
      <c r="G825" s="11" t="s">
        <v>288</v>
      </c>
      <c r="H825" s="11" t="s">
        <v>289</v>
      </c>
      <c r="I825" s="11" t="s">
        <v>288</v>
      </c>
      <c r="J825" s="11" t="s">
        <v>114</v>
      </c>
      <c r="K825" s="11" t="s">
        <v>289</v>
      </c>
      <c r="L825" s="11" t="s">
        <v>288</v>
      </c>
      <c r="M825" s="11" t="s">
        <v>289</v>
      </c>
      <c r="N825" s="11" t="s">
        <v>289</v>
      </c>
      <c r="O825" s="11" t="s">
        <v>114</v>
      </c>
      <c r="P825" s="11" t="s">
        <v>289</v>
      </c>
      <c r="Q825" s="11" t="s">
        <v>289</v>
      </c>
      <c r="R825" s="11" t="s">
        <v>289</v>
      </c>
      <c r="S825" s="11" t="s">
        <v>289</v>
      </c>
      <c r="T825" s="11" t="s">
        <v>288</v>
      </c>
      <c r="U825" s="15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27">
        <v>2</v>
      </c>
    </row>
    <row r="826" spans="1:65">
      <c r="A826" s="29"/>
      <c r="B826" s="19"/>
      <c r="C826" s="9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15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27">
        <v>3</v>
      </c>
    </row>
    <row r="827" spans="1:65">
      <c r="A827" s="29"/>
      <c r="B827" s="18">
        <v>1</v>
      </c>
      <c r="C827" s="14">
        <v>1</v>
      </c>
      <c r="D827" s="21">
        <v>4.2</v>
      </c>
      <c r="E827" s="21">
        <v>3.8472917164146181</v>
      </c>
      <c r="F827" s="147">
        <v>43.170099999999998</v>
      </c>
      <c r="G827" s="21">
        <v>3.8</v>
      </c>
      <c r="H827" s="147" t="s">
        <v>102</v>
      </c>
      <c r="I827" s="21">
        <v>3.6</v>
      </c>
      <c r="J827" s="147" t="s">
        <v>96</v>
      </c>
      <c r="K827" s="21">
        <v>4.0999999999999996</v>
      </c>
      <c r="L827" s="21">
        <v>4.0999999999999996</v>
      </c>
      <c r="M827" s="21">
        <v>3.6991000000000001</v>
      </c>
      <c r="N827" s="21">
        <v>3.8</v>
      </c>
      <c r="O827" s="21">
        <v>3.7148813611243674</v>
      </c>
      <c r="P827" s="21">
        <v>3.9</v>
      </c>
      <c r="Q827" s="21">
        <v>3.7</v>
      </c>
      <c r="R827" s="21">
        <v>3.8</v>
      </c>
      <c r="S827" s="21">
        <v>3.7</v>
      </c>
      <c r="T827" s="21">
        <v>4.0999999999999996</v>
      </c>
      <c r="U827" s="15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27">
        <v>1</v>
      </c>
    </row>
    <row r="828" spans="1:65">
      <c r="A828" s="29"/>
      <c r="B828" s="19">
        <v>1</v>
      </c>
      <c r="C828" s="9">
        <v>2</v>
      </c>
      <c r="D828" s="11">
        <v>3.9</v>
      </c>
      <c r="E828" s="11">
        <v>4.0035567551654907</v>
      </c>
      <c r="F828" s="148">
        <v>42.929099999999998</v>
      </c>
      <c r="G828" s="11">
        <v>4</v>
      </c>
      <c r="H828" s="148" t="s">
        <v>102</v>
      </c>
      <c r="I828" s="11">
        <v>3.7</v>
      </c>
      <c r="J828" s="148" t="s">
        <v>96</v>
      </c>
      <c r="K828" s="11">
        <v>3.8</v>
      </c>
      <c r="L828" s="11">
        <v>4.0999999999999996</v>
      </c>
      <c r="M828" s="11">
        <v>3.9666999999999994</v>
      </c>
      <c r="N828" s="149">
        <v>4.7</v>
      </c>
      <c r="O828" s="11">
        <v>3.895381301385632</v>
      </c>
      <c r="P828" s="11">
        <v>3.9</v>
      </c>
      <c r="Q828" s="11">
        <v>3.6</v>
      </c>
      <c r="R828" s="11">
        <v>3.9</v>
      </c>
      <c r="S828" s="11">
        <v>3.9</v>
      </c>
      <c r="T828" s="11">
        <v>4.0999999999999996</v>
      </c>
      <c r="U828" s="15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27">
        <v>21</v>
      </c>
    </row>
    <row r="829" spans="1:65">
      <c r="A829" s="29"/>
      <c r="B829" s="19">
        <v>1</v>
      </c>
      <c r="C829" s="9">
        <v>3</v>
      </c>
      <c r="D829" s="11">
        <v>3.9</v>
      </c>
      <c r="E829" s="11">
        <v>3.7771868782926132</v>
      </c>
      <c r="F829" s="148">
        <v>42.620800000000003</v>
      </c>
      <c r="G829" s="11">
        <v>3.9</v>
      </c>
      <c r="H829" s="148" t="s">
        <v>102</v>
      </c>
      <c r="I829" s="11">
        <v>3.7</v>
      </c>
      <c r="J829" s="148" t="s">
        <v>96</v>
      </c>
      <c r="K829" s="11">
        <v>4.0999999999999996</v>
      </c>
      <c r="L829" s="11">
        <v>4</v>
      </c>
      <c r="M829" s="11">
        <v>3.7774999999999999</v>
      </c>
      <c r="N829" s="11">
        <v>4</v>
      </c>
      <c r="O829" s="11">
        <v>3.7090816834872737</v>
      </c>
      <c r="P829" s="11">
        <v>4</v>
      </c>
      <c r="Q829" s="11">
        <v>3.7</v>
      </c>
      <c r="R829" s="11">
        <v>3.9</v>
      </c>
      <c r="S829" s="11">
        <v>3.8</v>
      </c>
      <c r="T829" s="11">
        <v>4</v>
      </c>
      <c r="U829" s="15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27">
        <v>16</v>
      </c>
    </row>
    <row r="830" spans="1:65">
      <c r="A830" s="29"/>
      <c r="B830" s="19">
        <v>1</v>
      </c>
      <c r="C830" s="9">
        <v>4</v>
      </c>
      <c r="D830" s="11">
        <v>4</v>
      </c>
      <c r="E830" s="11">
        <v>4.1716732066910724</v>
      </c>
      <c r="F830" s="148">
        <v>42.730800000000002</v>
      </c>
      <c r="G830" s="11">
        <v>4</v>
      </c>
      <c r="H830" s="148" t="s">
        <v>102</v>
      </c>
      <c r="I830" s="11">
        <v>3.6</v>
      </c>
      <c r="J830" s="148" t="s">
        <v>96</v>
      </c>
      <c r="K830" s="11">
        <v>4</v>
      </c>
      <c r="L830" s="11">
        <v>3.9</v>
      </c>
      <c r="M830" s="11">
        <v>3.9432999999999998</v>
      </c>
      <c r="N830" s="11">
        <v>4</v>
      </c>
      <c r="O830" s="11">
        <v>3.7299790228847223</v>
      </c>
      <c r="P830" s="11">
        <v>3.9</v>
      </c>
      <c r="Q830" s="11">
        <v>3.6</v>
      </c>
      <c r="R830" s="11">
        <v>3.8</v>
      </c>
      <c r="S830" s="11">
        <v>3.8</v>
      </c>
      <c r="T830" s="11">
        <v>4</v>
      </c>
      <c r="U830" s="15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27">
        <v>3.8900078472765434</v>
      </c>
    </row>
    <row r="831" spans="1:65">
      <c r="A831" s="29"/>
      <c r="B831" s="19">
        <v>1</v>
      </c>
      <c r="C831" s="9">
        <v>5</v>
      </c>
      <c r="D831" s="11">
        <v>4</v>
      </c>
      <c r="E831" s="11">
        <v>4.3476123041317685</v>
      </c>
      <c r="F831" s="149">
        <v>38.1462</v>
      </c>
      <c r="G831" s="11">
        <v>4.0999999999999996</v>
      </c>
      <c r="H831" s="148">
        <v>1</v>
      </c>
      <c r="I831" s="11">
        <v>3.5</v>
      </c>
      <c r="J831" s="148" t="s">
        <v>96</v>
      </c>
      <c r="K831" s="11">
        <v>4</v>
      </c>
      <c r="L831" s="11">
        <v>3.8</v>
      </c>
      <c r="M831" s="11">
        <v>3.6353</v>
      </c>
      <c r="N831" s="11">
        <v>3.8</v>
      </c>
      <c r="O831" s="11">
        <v>4.0124581249758098</v>
      </c>
      <c r="P831" s="11">
        <v>3.9</v>
      </c>
      <c r="Q831" s="11">
        <v>3.7</v>
      </c>
      <c r="R831" s="11">
        <v>3.8</v>
      </c>
      <c r="S831" s="11">
        <v>3.7</v>
      </c>
      <c r="T831" s="11">
        <v>4.2</v>
      </c>
      <c r="U831" s="15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27">
        <v>57</v>
      </c>
    </row>
    <row r="832" spans="1:65">
      <c r="A832" s="29"/>
      <c r="B832" s="19">
        <v>1</v>
      </c>
      <c r="C832" s="9">
        <v>6</v>
      </c>
      <c r="D832" s="11">
        <v>4</v>
      </c>
      <c r="E832" s="11">
        <v>3.8347244650904808</v>
      </c>
      <c r="F832" s="148">
        <v>45.228200000000001</v>
      </c>
      <c r="G832" s="11">
        <v>3.9</v>
      </c>
      <c r="H832" s="148" t="s">
        <v>102</v>
      </c>
      <c r="I832" s="11">
        <v>3.6</v>
      </c>
      <c r="J832" s="148" t="s">
        <v>96</v>
      </c>
      <c r="K832" s="11">
        <v>3.9</v>
      </c>
      <c r="L832" s="11">
        <v>4</v>
      </c>
      <c r="M832" s="11">
        <v>3.7797999999999998</v>
      </c>
      <c r="N832" s="11">
        <v>4.4000000000000004</v>
      </c>
      <c r="O832" s="11">
        <v>3.9151323515858318</v>
      </c>
      <c r="P832" s="11">
        <v>3.8</v>
      </c>
      <c r="Q832" s="11">
        <v>3.7</v>
      </c>
      <c r="R832" s="11">
        <v>3.9</v>
      </c>
      <c r="S832" s="11">
        <v>3.8</v>
      </c>
      <c r="T832" s="11">
        <v>4.2</v>
      </c>
      <c r="U832" s="15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55"/>
    </row>
    <row r="833" spans="1:65">
      <c r="A833" s="29"/>
      <c r="B833" s="20" t="s">
        <v>256</v>
      </c>
      <c r="C833" s="12"/>
      <c r="D833" s="22">
        <v>4</v>
      </c>
      <c r="E833" s="22">
        <v>3.997007554297674</v>
      </c>
      <c r="F833" s="22">
        <v>42.470866666666666</v>
      </c>
      <c r="G833" s="22">
        <v>3.9499999999999993</v>
      </c>
      <c r="H833" s="22">
        <v>1</v>
      </c>
      <c r="I833" s="22">
        <v>3.6166666666666671</v>
      </c>
      <c r="J833" s="22" t="s">
        <v>651</v>
      </c>
      <c r="K833" s="22">
        <v>3.9833333333333329</v>
      </c>
      <c r="L833" s="22">
        <v>3.9833333333333329</v>
      </c>
      <c r="M833" s="22">
        <v>3.8002833333333328</v>
      </c>
      <c r="N833" s="22">
        <v>4.1166666666666671</v>
      </c>
      <c r="O833" s="22">
        <v>3.8294856409072726</v>
      </c>
      <c r="P833" s="22">
        <v>3.9000000000000004</v>
      </c>
      <c r="Q833" s="22">
        <v>3.6666666666666665</v>
      </c>
      <c r="R833" s="22">
        <v>3.8499999999999996</v>
      </c>
      <c r="S833" s="22">
        <v>3.7833333333333332</v>
      </c>
      <c r="T833" s="22">
        <v>4.0999999999999996</v>
      </c>
      <c r="U833" s="15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55"/>
    </row>
    <row r="834" spans="1:65">
      <c r="A834" s="29"/>
      <c r="B834" s="3" t="s">
        <v>257</v>
      </c>
      <c r="C834" s="28"/>
      <c r="D834" s="11">
        <v>4</v>
      </c>
      <c r="E834" s="11">
        <v>3.9254242357900546</v>
      </c>
      <c r="F834" s="11">
        <v>42.829949999999997</v>
      </c>
      <c r="G834" s="11">
        <v>3.95</v>
      </c>
      <c r="H834" s="11">
        <v>1</v>
      </c>
      <c r="I834" s="11">
        <v>3.6</v>
      </c>
      <c r="J834" s="11" t="s">
        <v>651</v>
      </c>
      <c r="K834" s="11">
        <v>4</v>
      </c>
      <c r="L834" s="11">
        <v>4</v>
      </c>
      <c r="M834" s="11">
        <v>3.7786499999999998</v>
      </c>
      <c r="N834" s="11">
        <v>4</v>
      </c>
      <c r="O834" s="11">
        <v>3.8126801621351771</v>
      </c>
      <c r="P834" s="11">
        <v>3.9</v>
      </c>
      <c r="Q834" s="11">
        <v>3.7</v>
      </c>
      <c r="R834" s="11">
        <v>3.8499999999999996</v>
      </c>
      <c r="S834" s="11">
        <v>3.8</v>
      </c>
      <c r="T834" s="11">
        <v>4.0999999999999996</v>
      </c>
      <c r="U834" s="15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55"/>
    </row>
    <row r="835" spans="1:65">
      <c r="A835" s="29"/>
      <c r="B835" s="3" t="s">
        <v>258</v>
      </c>
      <c r="C835" s="28"/>
      <c r="D835" s="23">
        <v>0.10954451150103332</v>
      </c>
      <c r="E835" s="23">
        <v>0.22385103775467455</v>
      </c>
      <c r="F835" s="23">
        <v>2.3278564935722876</v>
      </c>
      <c r="G835" s="23">
        <v>0.10488088481701513</v>
      </c>
      <c r="H835" s="23" t="s">
        <v>651</v>
      </c>
      <c r="I835" s="23">
        <v>7.5277265270908153E-2</v>
      </c>
      <c r="J835" s="23" t="s">
        <v>651</v>
      </c>
      <c r="K835" s="23">
        <v>0.11690451944500115</v>
      </c>
      <c r="L835" s="23">
        <v>0.11690451944500115</v>
      </c>
      <c r="M835" s="23">
        <v>0.13156328388523381</v>
      </c>
      <c r="N835" s="23">
        <v>0.36009258068817079</v>
      </c>
      <c r="O835" s="23">
        <v>0.12859964850915279</v>
      </c>
      <c r="P835" s="23">
        <v>6.3245553203367638E-2</v>
      </c>
      <c r="Q835" s="23">
        <v>5.1639777949432274E-2</v>
      </c>
      <c r="R835" s="23">
        <v>5.4772255750516662E-2</v>
      </c>
      <c r="S835" s="23">
        <v>7.5277265270907973E-2</v>
      </c>
      <c r="T835" s="23">
        <v>8.9442719099991672E-2</v>
      </c>
      <c r="U835" s="204"/>
      <c r="V835" s="205"/>
      <c r="W835" s="205"/>
      <c r="X835" s="205"/>
      <c r="Y835" s="205"/>
      <c r="Z835" s="205"/>
      <c r="AA835" s="205"/>
      <c r="AB835" s="205"/>
      <c r="AC835" s="205"/>
      <c r="AD835" s="205"/>
      <c r="AE835" s="205"/>
      <c r="AF835" s="205"/>
      <c r="AG835" s="205"/>
      <c r="AH835" s="205"/>
      <c r="AI835" s="205"/>
      <c r="AJ835" s="205"/>
      <c r="AK835" s="205"/>
      <c r="AL835" s="205"/>
      <c r="AM835" s="205"/>
      <c r="AN835" s="205"/>
      <c r="AO835" s="205"/>
      <c r="AP835" s="205"/>
      <c r="AQ835" s="205"/>
      <c r="AR835" s="205"/>
      <c r="AS835" s="205"/>
      <c r="AT835" s="205"/>
      <c r="AU835" s="205"/>
      <c r="AV835" s="205"/>
      <c r="AW835" s="205"/>
      <c r="AX835" s="205"/>
      <c r="AY835" s="205"/>
      <c r="AZ835" s="205"/>
      <c r="BA835" s="205"/>
      <c r="BB835" s="205"/>
      <c r="BC835" s="205"/>
      <c r="BD835" s="205"/>
      <c r="BE835" s="205"/>
      <c r="BF835" s="205"/>
      <c r="BG835" s="205"/>
      <c r="BH835" s="205"/>
      <c r="BI835" s="205"/>
      <c r="BJ835" s="205"/>
      <c r="BK835" s="205"/>
      <c r="BL835" s="205"/>
      <c r="BM835" s="56"/>
    </row>
    <row r="836" spans="1:65">
      <c r="A836" s="29"/>
      <c r="B836" s="3" t="s">
        <v>86</v>
      </c>
      <c r="C836" s="28"/>
      <c r="D836" s="13">
        <v>2.7386127875258331E-2</v>
      </c>
      <c r="E836" s="13">
        <v>5.6004657162577735E-2</v>
      </c>
      <c r="F836" s="13">
        <v>5.4810666140686741E-2</v>
      </c>
      <c r="G836" s="13">
        <v>2.6552122738484847E-2</v>
      </c>
      <c r="H836" s="13" t="s">
        <v>651</v>
      </c>
      <c r="I836" s="13">
        <v>2.0813990397486121E-2</v>
      </c>
      <c r="J836" s="13" t="s">
        <v>651</v>
      </c>
      <c r="K836" s="13">
        <v>2.9348414923431251E-2</v>
      </c>
      <c r="L836" s="13">
        <v>2.9348414923431251E-2</v>
      </c>
      <c r="M836" s="13">
        <v>3.4619335545656812E-2</v>
      </c>
      <c r="N836" s="13">
        <v>8.7471881948543509E-2</v>
      </c>
      <c r="O836" s="13">
        <v>3.3581441626370813E-2</v>
      </c>
      <c r="P836" s="13">
        <v>1.6216808513684008E-2</v>
      </c>
      <c r="Q836" s="13">
        <v>1.4083575804390621E-2</v>
      </c>
      <c r="R836" s="13">
        <v>1.4226559935199135E-2</v>
      </c>
      <c r="S836" s="13">
        <v>1.989707452094484E-2</v>
      </c>
      <c r="T836" s="13">
        <v>2.1815297341461384E-2</v>
      </c>
      <c r="U836" s="15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55"/>
    </row>
    <row r="837" spans="1:65">
      <c r="A837" s="29"/>
      <c r="B837" s="3" t="s">
        <v>259</v>
      </c>
      <c r="C837" s="28"/>
      <c r="D837" s="13">
        <v>2.827556062655856E-2</v>
      </c>
      <c r="E837" s="13">
        <v>2.7506295931007729E-2</v>
      </c>
      <c r="F837" s="13">
        <v>9.9179385579906221</v>
      </c>
      <c r="G837" s="13">
        <v>1.5422116118726459E-2</v>
      </c>
      <c r="H837" s="13">
        <v>-0.74293110984336042</v>
      </c>
      <c r="I837" s="13">
        <v>-7.0267513933486514E-2</v>
      </c>
      <c r="J837" s="13" t="s">
        <v>651</v>
      </c>
      <c r="K837" s="13">
        <v>2.3991079123947934E-2</v>
      </c>
      <c r="L837" s="13">
        <v>2.3991079123947934E-2</v>
      </c>
      <c r="M837" s="13">
        <v>-2.3065381219225078E-2</v>
      </c>
      <c r="N837" s="13">
        <v>5.8266931144833389E-2</v>
      </c>
      <c r="O837" s="13">
        <v>-1.5558376421179521E-2</v>
      </c>
      <c r="P837" s="13">
        <v>2.5686716108948016E-3</v>
      </c>
      <c r="Q837" s="13">
        <v>-5.7414069425654635E-2</v>
      </c>
      <c r="R837" s="13">
        <v>-1.0284772896937411E-2</v>
      </c>
      <c r="S837" s="13">
        <v>-2.7422698907380028E-2</v>
      </c>
      <c r="T837" s="13">
        <v>5.3982449642222541E-2</v>
      </c>
      <c r="U837" s="15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55"/>
    </row>
    <row r="838" spans="1:65">
      <c r="A838" s="29"/>
      <c r="B838" s="45" t="s">
        <v>260</v>
      </c>
      <c r="C838" s="46"/>
      <c r="D838" s="44">
        <v>0.23</v>
      </c>
      <c r="E838" s="44">
        <v>0.21</v>
      </c>
      <c r="F838" s="44">
        <v>173.49</v>
      </c>
      <c r="G838" s="44">
        <v>0</v>
      </c>
      <c r="H838" s="44">
        <v>15.16</v>
      </c>
      <c r="I838" s="44">
        <v>1.5</v>
      </c>
      <c r="J838" s="44">
        <v>4.7300000000000004</v>
      </c>
      <c r="K838" s="44">
        <v>0.15</v>
      </c>
      <c r="L838" s="44">
        <v>0.15</v>
      </c>
      <c r="M838" s="44">
        <v>0.67</v>
      </c>
      <c r="N838" s="44">
        <v>0.75</v>
      </c>
      <c r="O838" s="44">
        <v>0.54</v>
      </c>
      <c r="P838" s="44">
        <v>0.23</v>
      </c>
      <c r="Q838" s="44">
        <v>1.28</v>
      </c>
      <c r="R838" s="44">
        <v>0.45</v>
      </c>
      <c r="S838" s="44">
        <v>0.75</v>
      </c>
      <c r="T838" s="44">
        <v>0.68</v>
      </c>
      <c r="U838" s="15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55"/>
    </row>
    <row r="839" spans="1:65">
      <c r="B839" s="3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BM839" s="55"/>
    </row>
    <row r="840" spans="1:65" ht="15">
      <c r="B840" s="8" t="s">
        <v>507</v>
      </c>
      <c r="BM840" s="27" t="s">
        <v>66</v>
      </c>
    </row>
    <row r="841" spans="1:65" ht="15">
      <c r="A841" s="24" t="s">
        <v>18</v>
      </c>
      <c r="B841" s="18" t="s">
        <v>110</v>
      </c>
      <c r="C841" s="15" t="s">
        <v>111</v>
      </c>
      <c r="D841" s="16" t="s">
        <v>227</v>
      </c>
      <c r="E841" s="17" t="s">
        <v>227</v>
      </c>
      <c r="F841" s="17" t="s">
        <v>227</v>
      </c>
      <c r="G841" s="17" t="s">
        <v>227</v>
      </c>
      <c r="H841" s="17" t="s">
        <v>227</v>
      </c>
      <c r="I841" s="17" t="s">
        <v>227</v>
      </c>
      <c r="J841" s="17" t="s">
        <v>227</v>
      </c>
      <c r="K841" s="17" t="s">
        <v>227</v>
      </c>
      <c r="L841" s="17" t="s">
        <v>227</v>
      </c>
      <c r="M841" s="17" t="s">
        <v>227</v>
      </c>
      <c r="N841" s="17" t="s">
        <v>227</v>
      </c>
      <c r="O841" s="17" t="s">
        <v>227</v>
      </c>
      <c r="P841" s="17" t="s">
        <v>227</v>
      </c>
      <c r="Q841" s="17" t="s">
        <v>227</v>
      </c>
      <c r="R841" s="17" t="s">
        <v>227</v>
      </c>
      <c r="S841" s="17" t="s">
        <v>227</v>
      </c>
      <c r="T841" s="17" t="s">
        <v>227</v>
      </c>
      <c r="U841" s="17" t="s">
        <v>227</v>
      </c>
      <c r="V841" s="15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27">
        <v>1</v>
      </c>
    </row>
    <row r="842" spans="1:65">
      <c r="A842" s="29"/>
      <c r="B842" s="19" t="s">
        <v>228</v>
      </c>
      <c r="C842" s="9" t="s">
        <v>228</v>
      </c>
      <c r="D842" s="151" t="s">
        <v>230</v>
      </c>
      <c r="E842" s="152" t="s">
        <v>231</v>
      </c>
      <c r="F842" s="152" t="s">
        <v>232</v>
      </c>
      <c r="G842" s="152" t="s">
        <v>235</v>
      </c>
      <c r="H842" s="152" t="s">
        <v>236</v>
      </c>
      <c r="I842" s="152" t="s">
        <v>238</v>
      </c>
      <c r="J842" s="152" t="s">
        <v>239</v>
      </c>
      <c r="K842" s="152" t="s">
        <v>240</v>
      </c>
      <c r="L842" s="152" t="s">
        <v>241</v>
      </c>
      <c r="M842" s="152" t="s">
        <v>242</v>
      </c>
      <c r="N842" s="152" t="s">
        <v>243</v>
      </c>
      <c r="O842" s="152" t="s">
        <v>244</v>
      </c>
      <c r="P842" s="152" t="s">
        <v>245</v>
      </c>
      <c r="Q842" s="152" t="s">
        <v>246</v>
      </c>
      <c r="R842" s="152" t="s">
        <v>247</v>
      </c>
      <c r="S842" s="152" t="s">
        <v>248</v>
      </c>
      <c r="T842" s="152" t="s">
        <v>249</v>
      </c>
      <c r="U842" s="152" t="s">
        <v>250</v>
      </c>
      <c r="V842" s="15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27" t="s">
        <v>3</v>
      </c>
    </row>
    <row r="843" spans="1:65">
      <c r="A843" s="29"/>
      <c r="B843" s="19"/>
      <c r="C843" s="9"/>
      <c r="D843" s="10" t="s">
        <v>288</v>
      </c>
      <c r="E843" s="11" t="s">
        <v>114</v>
      </c>
      <c r="F843" s="11" t="s">
        <v>288</v>
      </c>
      <c r="G843" s="11" t="s">
        <v>114</v>
      </c>
      <c r="H843" s="11" t="s">
        <v>288</v>
      </c>
      <c r="I843" s="11" t="s">
        <v>289</v>
      </c>
      <c r="J843" s="11" t="s">
        <v>289</v>
      </c>
      <c r="K843" s="11" t="s">
        <v>114</v>
      </c>
      <c r="L843" s="11" t="s">
        <v>289</v>
      </c>
      <c r="M843" s="11" t="s">
        <v>288</v>
      </c>
      <c r="N843" s="11" t="s">
        <v>289</v>
      </c>
      <c r="O843" s="11" t="s">
        <v>289</v>
      </c>
      <c r="P843" s="11" t="s">
        <v>114</v>
      </c>
      <c r="Q843" s="11" t="s">
        <v>289</v>
      </c>
      <c r="R843" s="11" t="s">
        <v>289</v>
      </c>
      <c r="S843" s="11" t="s">
        <v>289</v>
      </c>
      <c r="T843" s="11" t="s">
        <v>289</v>
      </c>
      <c r="U843" s="11" t="s">
        <v>114</v>
      </c>
      <c r="V843" s="15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27">
        <v>0</v>
      </c>
    </row>
    <row r="844" spans="1:65">
      <c r="A844" s="29"/>
      <c r="B844" s="19"/>
      <c r="C844" s="9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15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27">
        <v>0</v>
      </c>
    </row>
    <row r="845" spans="1:65">
      <c r="A845" s="29"/>
      <c r="B845" s="18">
        <v>1</v>
      </c>
      <c r="C845" s="14">
        <v>1</v>
      </c>
      <c r="D845" s="223">
        <v>278.49</v>
      </c>
      <c r="E845" s="223">
        <v>298.57679999999999</v>
      </c>
      <c r="F845" s="223">
        <v>281.85236191802449</v>
      </c>
      <c r="G845" s="224">
        <v>389.53710000000001</v>
      </c>
      <c r="H845" s="223">
        <v>268</v>
      </c>
      <c r="I845" s="223">
        <v>248</v>
      </c>
      <c r="J845" s="223">
        <v>265</v>
      </c>
      <c r="K845" s="223">
        <v>291</v>
      </c>
      <c r="L845" s="223">
        <v>276</v>
      </c>
      <c r="M845" s="223">
        <v>277</v>
      </c>
      <c r="N845" s="223">
        <v>258.9837</v>
      </c>
      <c r="O845" s="223">
        <v>272</v>
      </c>
      <c r="P845" s="223">
        <v>271.86480985888841</v>
      </c>
      <c r="Q845" s="223">
        <v>273</v>
      </c>
      <c r="R845" s="223">
        <v>274</v>
      </c>
      <c r="S845" s="223">
        <v>277</v>
      </c>
      <c r="T845" s="223">
        <v>266</v>
      </c>
      <c r="U845" s="223">
        <v>250.99999999999997</v>
      </c>
      <c r="V845" s="225"/>
      <c r="W845" s="226"/>
      <c r="X845" s="226"/>
      <c r="Y845" s="226"/>
      <c r="Z845" s="226"/>
      <c r="AA845" s="226"/>
      <c r="AB845" s="226"/>
      <c r="AC845" s="226"/>
      <c r="AD845" s="226"/>
      <c r="AE845" s="226"/>
      <c r="AF845" s="226"/>
      <c r="AG845" s="226"/>
      <c r="AH845" s="226"/>
      <c r="AI845" s="226"/>
      <c r="AJ845" s="226"/>
      <c r="AK845" s="226"/>
      <c r="AL845" s="226"/>
      <c r="AM845" s="226"/>
      <c r="AN845" s="226"/>
      <c r="AO845" s="226"/>
      <c r="AP845" s="226"/>
      <c r="AQ845" s="226"/>
      <c r="AR845" s="226"/>
      <c r="AS845" s="226"/>
      <c r="AT845" s="226"/>
      <c r="AU845" s="226"/>
      <c r="AV845" s="226"/>
      <c r="AW845" s="226"/>
      <c r="AX845" s="226"/>
      <c r="AY845" s="226"/>
      <c r="AZ845" s="226"/>
      <c r="BA845" s="226"/>
      <c r="BB845" s="226"/>
      <c r="BC845" s="226"/>
      <c r="BD845" s="226"/>
      <c r="BE845" s="226"/>
      <c r="BF845" s="226"/>
      <c r="BG845" s="226"/>
      <c r="BH845" s="226"/>
      <c r="BI845" s="226"/>
      <c r="BJ845" s="226"/>
      <c r="BK845" s="226"/>
      <c r="BL845" s="226"/>
      <c r="BM845" s="227">
        <v>1</v>
      </c>
    </row>
    <row r="846" spans="1:65">
      <c r="A846" s="29"/>
      <c r="B846" s="19">
        <v>1</v>
      </c>
      <c r="C846" s="9">
        <v>2</v>
      </c>
      <c r="D846" s="228">
        <v>280.88</v>
      </c>
      <c r="E846" s="228">
        <v>293.37119999999999</v>
      </c>
      <c r="F846" s="228">
        <v>275.66894192767199</v>
      </c>
      <c r="G846" s="229">
        <v>392.089</v>
      </c>
      <c r="H846" s="228">
        <v>263</v>
      </c>
      <c r="I846" s="228">
        <v>266</v>
      </c>
      <c r="J846" s="228">
        <v>269</v>
      </c>
      <c r="K846" s="228">
        <v>292</v>
      </c>
      <c r="L846" s="228">
        <v>272</v>
      </c>
      <c r="M846" s="228">
        <v>279</v>
      </c>
      <c r="N846" s="228">
        <v>281.9658</v>
      </c>
      <c r="O846" s="228">
        <v>275</v>
      </c>
      <c r="P846" s="228">
        <v>265.11104164999136</v>
      </c>
      <c r="Q846" s="228">
        <v>278</v>
      </c>
      <c r="R846" s="228">
        <v>272</v>
      </c>
      <c r="S846" s="228">
        <v>277</v>
      </c>
      <c r="T846" s="228">
        <v>267</v>
      </c>
      <c r="U846" s="228">
        <v>247</v>
      </c>
      <c r="V846" s="225"/>
      <c r="W846" s="226"/>
      <c r="X846" s="226"/>
      <c r="Y846" s="226"/>
      <c r="Z846" s="226"/>
      <c r="AA846" s="226"/>
      <c r="AB846" s="226"/>
      <c r="AC846" s="226"/>
      <c r="AD846" s="226"/>
      <c r="AE846" s="226"/>
      <c r="AF846" s="226"/>
      <c r="AG846" s="226"/>
      <c r="AH846" s="226"/>
      <c r="AI846" s="226"/>
      <c r="AJ846" s="226"/>
      <c r="AK846" s="226"/>
      <c r="AL846" s="226"/>
      <c r="AM846" s="226"/>
      <c r="AN846" s="226"/>
      <c r="AO846" s="226"/>
      <c r="AP846" s="226"/>
      <c r="AQ846" s="226"/>
      <c r="AR846" s="226"/>
      <c r="AS846" s="226"/>
      <c r="AT846" s="226"/>
      <c r="AU846" s="226"/>
      <c r="AV846" s="226"/>
      <c r="AW846" s="226"/>
      <c r="AX846" s="226"/>
      <c r="AY846" s="226"/>
      <c r="AZ846" s="226"/>
      <c r="BA846" s="226"/>
      <c r="BB846" s="226"/>
      <c r="BC846" s="226"/>
      <c r="BD846" s="226"/>
      <c r="BE846" s="226"/>
      <c r="BF846" s="226"/>
      <c r="BG846" s="226"/>
      <c r="BH846" s="226"/>
      <c r="BI846" s="226"/>
      <c r="BJ846" s="226"/>
      <c r="BK846" s="226"/>
      <c r="BL846" s="226"/>
      <c r="BM846" s="227">
        <v>22</v>
      </c>
    </row>
    <row r="847" spans="1:65">
      <c r="A847" s="29"/>
      <c r="B847" s="19">
        <v>1</v>
      </c>
      <c r="C847" s="9">
        <v>3</v>
      </c>
      <c r="D847" s="228">
        <v>283.16000000000003</v>
      </c>
      <c r="E847" s="228">
        <v>292.06440000000003</v>
      </c>
      <c r="F847" s="228">
        <v>276.03069097188302</v>
      </c>
      <c r="G847" s="229">
        <v>392.04250000000002</v>
      </c>
      <c r="H847" s="228">
        <v>267</v>
      </c>
      <c r="I847" s="228">
        <v>259</v>
      </c>
      <c r="J847" s="228">
        <v>271</v>
      </c>
      <c r="K847" s="228">
        <v>290</v>
      </c>
      <c r="L847" s="228">
        <v>277</v>
      </c>
      <c r="M847" s="228">
        <v>278</v>
      </c>
      <c r="N847" s="228">
        <v>269.22070000000002</v>
      </c>
      <c r="O847" s="228">
        <v>280</v>
      </c>
      <c r="P847" s="228">
        <v>272.471780754262</v>
      </c>
      <c r="Q847" s="228">
        <v>281</v>
      </c>
      <c r="R847" s="228">
        <v>275</v>
      </c>
      <c r="S847" s="228">
        <v>283</v>
      </c>
      <c r="T847" s="228">
        <v>272</v>
      </c>
      <c r="U847" s="228">
        <v>254</v>
      </c>
      <c r="V847" s="225"/>
      <c r="W847" s="226"/>
      <c r="X847" s="226"/>
      <c r="Y847" s="226"/>
      <c r="Z847" s="226"/>
      <c r="AA847" s="226"/>
      <c r="AB847" s="226"/>
      <c r="AC847" s="226"/>
      <c r="AD847" s="226"/>
      <c r="AE847" s="226"/>
      <c r="AF847" s="226"/>
      <c r="AG847" s="226"/>
      <c r="AH847" s="226"/>
      <c r="AI847" s="226"/>
      <c r="AJ847" s="226"/>
      <c r="AK847" s="226"/>
      <c r="AL847" s="226"/>
      <c r="AM847" s="226"/>
      <c r="AN847" s="226"/>
      <c r="AO847" s="226"/>
      <c r="AP847" s="226"/>
      <c r="AQ847" s="226"/>
      <c r="AR847" s="226"/>
      <c r="AS847" s="226"/>
      <c r="AT847" s="226"/>
      <c r="AU847" s="226"/>
      <c r="AV847" s="226"/>
      <c r="AW847" s="226"/>
      <c r="AX847" s="226"/>
      <c r="AY847" s="226"/>
      <c r="AZ847" s="226"/>
      <c r="BA847" s="226"/>
      <c r="BB847" s="226"/>
      <c r="BC847" s="226"/>
      <c r="BD847" s="226"/>
      <c r="BE847" s="226"/>
      <c r="BF847" s="226"/>
      <c r="BG847" s="226"/>
      <c r="BH847" s="226"/>
      <c r="BI847" s="226"/>
      <c r="BJ847" s="226"/>
      <c r="BK847" s="226"/>
      <c r="BL847" s="226"/>
      <c r="BM847" s="227">
        <v>16</v>
      </c>
    </row>
    <row r="848" spans="1:65">
      <c r="A848" s="29"/>
      <c r="B848" s="19">
        <v>1</v>
      </c>
      <c r="C848" s="9">
        <v>4</v>
      </c>
      <c r="D848" s="228">
        <v>282.27</v>
      </c>
      <c r="E848" s="228">
        <v>296.09280000000007</v>
      </c>
      <c r="F848" s="228">
        <v>281.1820783701225</v>
      </c>
      <c r="G848" s="229">
        <v>388.48840000000001</v>
      </c>
      <c r="H848" s="228">
        <v>262</v>
      </c>
      <c r="I848" s="228">
        <v>247</v>
      </c>
      <c r="J848" s="228">
        <v>271</v>
      </c>
      <c r="K848" s="228">
        <v>285</v>
      </c>
      <c r="L848" s="228">
        <v>277</v>
      </c>
      <c r="M848" s="228">
        <v>284</v>
      </c>
      <c r="N848" s="228">
        <v>272.48169999999999</v>
      </c>
      <c r="O848" s="228">
        <v>281</v>
      </c>
      <c r="P848" s="228">
        <v>264.35183677752281</v>
      </c>
      <c r="Q848" s="228">
        <v>279</v>
      </c>
      <c r="R848" s="228">
        <v>270</v>
      </c>
      <c r="S848" s="228">
        <v>282</v>
      </c>
      <c r="T848" s="228">
        <v>269</v>
      </c>
      <c r="U848" s="228">
        <v>250.99999999999997</v>
      </c>
      <c r="V848" s="225"/>
      <c r="W848" s="226"/>
      <c r="X848" s="226"/>
      <c r="Y848" s="226"/>
      <c r="Z848" s="226"/>
      <c r="AA848" s="226"/>
      <c r="AB848" s="226"/>
      <c r="AC848" s="226"/>
      <c r="AD848" s="226"/>
      <c r="AE848" s="226"/>
      <c r="AF848" s="226"/>
      <c r="AG848" s="226"/>
      <c r="AH848" s="226"/>
      <c r="AI848" s="226"/>
      <c r="AJ848" s="226"/>
      <c r="AK848" s="226"/>
      <c r="AL848" s="226"/>
      <c r="AM848" s="226"/>
      <c r="AN848" s="226"/>
      <c r="AO848" s="226"/>
      <c r="AP848" s="226"/>
      <c r="AQ848" s="226"/>
      <c r="AR848" s="226"/>
      <c r="AS848" s="226"/>
      <c r="AT848" s="226"/>
      <c r="AU848" s="226"/>
      <c r="AV848" s="226"/>
      <c r="AW848" s="226"/>
      <c r="AX848" s="226"/>
      <c r="AY848" s="226"/>
      <c r="AZ848" s="226"/>
      <c r="BA848" s="226"/>
      <c r="BB848" s="226"/>
      <c r="BC848" s="226"/>
      <c r="BD848" s="226"/>
      <c r="BE848" s="226"/>
      <c r="BF848" s="226"/>
      <c r="BG848" s="226"/>
      <c r="BH848" s="226"/>
      <c r="BI848" s="226"/>
      <c r="BJ848" s="226"/>
      <c r="BK848" s="226"/>
      <c r="BL848" s="226"/>
      <c r="BM848" s="227">
        <v>273.33892890197069</v>
      </c>
    </row>
    <row r="849" spans="1:65">
      <c r="A849" s="29"/>
      <c r="B849" s="19">
        <v>1</v>
      </c>
      <c r="C849" s="9">
        <v>5</v>
      </c>
      <c r="D849" s="228">
        <v>282.16000000000003</v>
      </c>
      <c r="E849" s="228">
        <v>295.14240000000001</v>
      </c>
      <c r="F849" s="228">
        <v>277.03792284876647</v>
      </c>
      <c r="G849" s="229">
        <v>385.51069999999999</v>
      </c>
      <c r="H849" s="228">
        <v>262</v>
      </c>
      <c r="I849" s="228">
        <v>254</v>
      </c>
      <c r="J849" s="228">
        <v>268</v>
      </c>
      <c r="K849" s="228">
        <v>295</v>
      </c>
      <c r="L849" s="228">
        <v>271</v>
      </c>
      <c r="M849" s="228">
        <v>286</v>
      </c>
      <c r="N849" s="228">
        <v>247.21559999999999</v>
      </c>
      <c r="O849" s="228">
        <v>274</v>
      </c>
      <c r="P849" s="228">
        <v>267.08235154234814</v>
      </c>
      <c r="Q849" s="228">
        <v>271</v>
      </c>
      <c r="R849" s="228">
        <v>275</v>
      </c>
      <c r="S849" s="228">
        <v>284</v>
      </c>
      <c r="T849" s="228">
        <v>268</v>
      </c>
      <c r="U849" s="228">
        <v>255.00000000000003</v>
      </c>
      <c r="V849" s="225"/>
      <c r="W849" s="226"/>
      <c r="X849" s="226"/>
      <c r="Y849" s="226"/>
      <c r="Z849" s="226"/>
      <c r="AA849" s="226"/>
      <c r="AB849" s="226"/>
      <c r="AC849" s="226"/>
      <c r="AD849" s="226"/>
      <c r="AE849" s="226"/>
      <c r="AF849" s="226"/>
      <c r="AG849" s="226"/>
      <c r="AH849" s="226"/>
      <c r="AI849" s="226"/>
      <c r="AJ849" s="226"/>
      <c r="AK849" s="226"/>
      <c r="AL849" s="226"/>
      <c r="AM849" s="226"/>
      <c r="AN849" s="226"/>
      <c r="AO849" s="226"/>
      <c r="AP849" s="226"/>
      <c r="AQ849" s="226"/>
      <c r="AR849" s="226"/>
      <c r="AS849" s="226"/>
      <c r="AT849" s="226"/>
      <c r="AU849" s="226"/>
      <c r="AV849" s="226"/>
      <c r="AW849" s="226"/>
      <c r="AX849" s="226"/>
      <c r="AY849" s="226"/>
      <c r="AZ849" s="226"/>
      <c r="BA849" s="226"/>
      <c r="BB849" s="226"/>
      <c r="BC849" s="226"/>
      <c r="BD849" s="226"/>
      <c r="BE849" s="226"/>
      <c r="BF849" s="226"/>
      <c r="BG849" s="226"/>
      <c r="BH849" s="226"/>
      <c r="BI849" s="226"/>
      <c r="BJ849" s="226"/>
      <c r="BK849" s="226"/>
      <c r="BL849" s="226"/>
      <c r="BM849" s="227">
        <v>58</v>
      </c>
    </row>
    <row r="850" spans="1:65">
      <c r="A850" s="29"/>
      <c r="B850" s="19">
        <v>1</v>
      </c>
      <c r="C850" s="9">
        <v>6</v>
      </c>
      <c r="D850" s="228">
        <v>287.49</v>
      </c>
      <c r="E850" s="228">
        <v>295.56360000000006</v>
      </c>
      <c r="F850" s="228">
        <v>272.056584486757</v>
      </c>
      <c r="G850" s="229">
        <v>390.30110000000002</v>
      </c>
      <c r="H850" s="228">
        <v>263</v>
      </c>
      <c r="I850" s="228">
        <v>254</v>
      </c>
      <c r="J850" s="228">
        <v>266</v>
      </c>
      <c r="K850" s="228">
        <v>290</v>
      </c>
      <c r="L850" s="228">
        <v>265</v>
      </c>
      <c r="M850" s="228">
        <v>280</v>
      </c>
      <c r="N850" s="228">
        <v>262.19549999999998</v>
      </c>
      <c r="O850" s="228">
        <v>278</v>
      </c>
      <c r="P850" s="228">
        <v>267.5361468947716</v>
      </c>
      <c r="Q850" s="228">
        <v>272</v>
      </c>
      <c r="R850" s="228">
        <v>269</v>
      </c>
      <c r="S850" s="228">
        <v>286</v>
      </c>
      <c r="T850" s="228">
        <v>269</v>
      </c>
      <c r="U850" s="228">
        <v>256</v>
      </c>
      <c r="V850" s="225"/>
      <c r="W850" s="226"/>
      <c r="X850" s="226"/>
      <c r="Y850" s="226"/>
      <c r="Z850" s="226"/>
      <c r="AA850" s="226"/>
      <c r="AB850" s="226"/>
      <c r="AC850" s="226"/>
      <c r="AD850" s="226"/>
      <c r="AE850" s="226"/>
      <c r="AF850" s="226"/>
      <c r="AG850" s="226"/>
      <c r="AH850" s="226"/>
      <c r="AI850" s="226"/>
      <c r="AJ850" s="226"/>
      <c r="AK850" s="226"/>
      <c r="AL850" s="226"/>
      <c r="AM850" s="226"/>
      <c r="AN850" s="226"/>
      <c r="AO850" s="226"/>
      <c r="AP850" s="226"/>
      <c r="AQ850" s="226"/>
      <c r="AR850" s="226"/>
      <c r="AS850" s="226"/>
      <c r="AT850" s="226"/>
      <c r="AU850" s="226"/>
      <c r="AV850" s="226"/>
      <c r="AW850" s="226"/>
      <c r="AX850" s="226"/>
      <c r="AY850" s="226"/>
      <c r="AZ850" s="226"/>
      <c r="BA850" s="226"/>
      <c r="BB850" s="226"/>
      <c r="BC850" s="226"/>
      <c r="BD850" s="226"/>
      <c r="BE850" s="226"/>
      <c r="BF850" s="226"/>
      <c r="BG850" s="226"/>
      <c r="BH850" s="226"/>
      <c r="BI850" s="226"/>
      <c r="BJ850" s="226"/>
      <c r="BK850" s="226"/>
      <c r="BL850" s="226"/>
      <c r="BM850" s="231"/>
    </row>
    <row r="851" spans="1:65">
      <c r="A851" s="29"/>
      <c r="B851" s="20" t="s">
        <v>256</v>
      </c>
      <c r="C851" s="12"/>
      <c r="D851" s="232">
        <v>282.40833333333336</v>
      </c>
      <c r="E851" s="232">
        <v>295.1352</v>
      </c>
      <c r="F851" s="232">
        <v>277.30476342053754</v>
      </c>
      <c r="G851" s="232">
        <v>389.66146666666668</v>
      </c>
      <c r="H851" s="232">
        <v>264.16666666666669</v>
      </c>
      <c r="I851" s="232">
        <v>254.66666666666666</v>
      </c>
      <c r="J851" s="232">
        <v>268.33333333333331</v>
      </c>
      <c r="K851" s="232">
        <v>290.5</v>
      </c>
      <c r="L851" s="232">
        <v>273</v>
      </c>
      <c r="M851" s="232">
        <v>280.66666666666669</v>
      </c>
      <c r="N851" s="232">
        <v>265.34383333333335</v>
      </c>
      <c r="O851" s="232">
        <v>276.66666666666669</v>
      </c>
      <c r="P851" s="232">
        <v>268.06966124629736</v>
      </c>
      <c r="Q851" s="232">
        <v>275.66666666666669</v>
      </c>
      <c r="R851" s="232">
        <v>272.5</v>
      </c>
      <c r="S851" s="232">
        <v>281.5</v>
      </c>
      <c r="T851" s="232">
        <v>268.5</v>
      </c>
      <c r="U851" s="232">
        <v>252.33333333333334</v>
      </c>
      <c r="V851" s="225"/>
      <c r="W851" s="226"/>
      <c r="X851" s="226"/>
      <c r="Y851" s="226"/>
      <c r="Z851" s="226"/>
      <c r="AA851" s="226"/>
      <c r="AB851" s="226"/>
      <c r="AC851" s="226"/>
      <c r="AD851" s="226"/>
      <c r="AE851" s="226"/>
      <c r="AF851" s="226"/>
      <c r="AG851" s="226"/>
      <c r="AH851" s="226"/>
      <c r="AI851" s="226"/>
      <c r="AJ851" s="226"/>
      <c r="AK851" s="226"/>
      <c r="AL851" s="226"/>
      <c r="AM851" s="226"/>
      <c r="AN851" s="226"/>
      <c r="AO851" s="226"/>
      <c r="AP851" s="226"/>
      <c r="AQ851" s="226"/>
      <c r="AR851" s="226"/>
      <c r="AS851" s="226"/>
      <c r="AT851" s="226"/>
      <c r="AU851" s="226"/>
      <c r="AV851" s="226"/>
      <c r="AW851" s="226"/>
      <c r="AX851" s="226"/>
      <c r="AY851" s="226"/>
      <c r="AZ851" s="226"/>
      <c r="BA851" s="226"/>
      <c r="BB851" s="226"/>
      <c r="BC851" s="226"/>
      <c r="BD851" s="226"/>
      <c r="BE851" s="226"/>
      <c r="BF851" s="226"/>
      <c r="BG851" s="226"/>
      <c r="BH851" s="226"/>
      <c r="BI851" s="226"/>
      <c r="BJ851" s="226"/>
      <c r="BK851" s="226"/>
      <c r="BL851" s="226"/>
      <c r="BM851" s="231"/>
    </row>
    <row r="852" spans="1:65">
      <c r="A852" s="29"/>
      <c r="B852" s="3" t="s">
        <v>257</v>
      </c>
      <c r="C852" s="28"/>
      <c r="D852" s="228">
        <v>282.21500000000003</v>
      </c>
      <c r="E852" s="228">
        <v>295.35300000000007</v>
      </c>
      <c r="F852" s="228">
        <v>276.53430691032474</v>
      </c>
      <c r="G852" s="228">
        <v>389.91910000000001</v>
      </c>
      <c r="H852" s="228">
        <v>263</v>
      </c>
      <c r="I852" s="228">
        <v>254</v>
      </c>
      <c r="J852" s="228">
        <v>268.5</v>
      </c>
      <c r="K852" s="228">
        <v>290.5</v>
      </c>
      <c r="L852" s="228">
        <v>274</v>
      </c>
      <c r="M852" s="228">
        <v>279.5</v>
      </c>
      <c r="N852" s="228">
        <v>265.7081</v>
      </c>
      <c r="O852" s="228">
        <v>276.5</v>
      </c>
      <c r="P852" s="228">
        <v>267.3092492185599</v>
      </c>
      <c r="Q852" s="228">
        <v>275.5</v>
      </c>
      <c r="R852" s="228">
        <v>273</v>
      </c>
      <c r="S852" s="228">
        <v>282.5</v>
      </c>
      <c r="T852" s="228">
        <v>268.5</v>
      </c>
      <c r="U852" s="228">
        <v>252.5</v>
      </c>
      <c r="V852" s="225"/>
      <c r="W852" s="226"/>
      <c r="X852" s="226"/>
      <c r="Y852" s="226"/>
      <c r="Z852" s="226"/>
      <c r="AA852" s="226"/>
      <c r="AB852" s="226"/>
      <c r="AC852" s="226"/>
      <c r="AD852" s="226"/>
      <c r="AE852" s="226"/>
      <c r="AF852" s="226"/>
      <c r="AG852" s="226"/>
      <c r="AH852" s="226"/>
      <c r="AI852" s="226"/>
      <c r="AJ852" s="226"/>
      <c r="AK852" s="226"/>
      <c r="AL852" s="226"/>
      <c r="AM852" s="226"/>
      <c r="AN852" s="226"/>
      <c r="AO852" s="226"/>
      <c r="AP852" s="226"/>
      <c r="AQ852" s="226"/>
      <c r="AR852" s="226"/>
      <c r="AS852" s="226"/>
      <c r="AT852" s="226"/>
      <c r="AU852" s="226"/>
      <c r="AV852" s="226"/>
      <c r="AW852" s="226"/>
      <c r="AX852" s="226"/>
      <c r="AY852" s="226"/>
      <c r="AZ852" s="226"/>
      <c r="BA852" s="226"/>
      <c r="BB852" s="226"/>
      <c r="BC852" s="226"/>
      <c r="BD852" s="226"/>
      <c r="BE852" s="226"/>
      <c r="BF852" s="226"/>
      <c r="BG852" s="226"/>
      <c r="BH852" s="226"/>
      <c r="BI852" s="226"/>
      <c r="BJ852" s="226"/>
      <c r="BK852" s="226"/>
      <c r="BL852" s="226"/>
      <c r="BM852" s="231"/>
    </row>
    <row r="853" spans="1:65">
      <c r="A853" s="29"/>
      <c r="B853" s="3" t="s">
        <v>258</v>
      </c>
      <c r="C853" s="28"/>
      <c r="D853" s="228">
        <v>2.9718103349081142</v>
      </c>
      <c r="E853" s="228">
        <v>2.2577287418996979</v>
      </c>
      <c r="F853" s="228">
        <v>3.6777161903899769</v>
      </c>
      <c r="G853" s="228">
        <v>2.4735312819260451</v>
      </c>
      <c r="H853" s="228">
        <v>2.6394443859772205</v>
      </c>
      <c r="I853" s="228">
        <v>7.0898989179442236</v>
      </c>
      <c r="J853" s="228">
        <v>2.503331114069145</v>
      </c>
      <c r="K853" s="228">
        <v>3.271085446759225</v>
      </c>
      <c r="L853" s="228">
        <v>4.6904157598234297</v>
      </c>
      <c r="M853" s="228">
        <v>3.5590260840104371</v>
      </c>
      <c r="N853" s="228">
        <v>12.010538323933142</v>
      </c>
      <c r="O853" s="228">
        <v>3.5590260840104371</v>
      </c>
      <c r="P853" s="228">
        <v>3.3946097232263828</v>
      </c>
      <c r="Q853" s="228">
        <v>4.1793141383086612</v>
      </c>
      <c r="R853" s="228">
        <v>2.5884358211089569</v>
      </c>
      <c r="S853" s="228">
        <v>3.7282703764614498</v>
      </c>
      <c r="T853" s="228">
        <v>2.0736441353327719</v>
      </c>
      <c r="U853" s="228">
        <v>3.3266599866332491</v>
      </c>
      <c r="V853" s="225"/>
      <c r="W853" s="226"/>
      <c r="X853" s="226"/>
      <c r="Y853" s="226"/>
      <c r="Z853" s="226"/>
      <c r="AA853" s="226"/>
      <c r="AB853" s="226"/>
      <c r="AC853" s="226"/>
      <c r="AD853" s="226"/>
      <c r="AE853" s="226"/>
      <c r="AF853" s="226"/>
      <c r="AG853" s="226"/>
      <c r="AH853" s="226"/>
      <c r="AI853" s="226"/>
      <c r="AJ853" s="226"/>
      <c r="AK853" s="226"/>
      <c r="AL853" s="226"/>
      <c r="AM853" s="226"/>
      <c r="AN853" s="226"/>
      <c r="AO853" s="226"/>
      <c r="AP853" s="226"/>
      <c r="AQ853" s="226"/>
      <c r="AR853" s="226"/>
      <c r="AS853" s="226"/>
      <c r="AT853" s="226"/>
      <c r="AU853" s="226"/>
      <c r="AV853" s="226"/>
      <c r="AW853" s="226"/>
      <c r="AX853" s="226"/>
      <c r="AY853" s="226"/>
      <c r="AZ853" s="226"/>
      <c r="BA853" s="226"/>
      <c r="BB853" s="226"/>
      <c r="BC853" s="226"/>
      <c r="BD853" s="226"/>
      <c r="BE853" s="226"/>
      <c r="BF853" s="226"/>
      <c r="BG853" s="226"/>
      <c r="BH853" s="226"/>
      <c r="BI853" s="226"/>
      <c r="BJ853" s="226"/>
      <c r="BK853" s="226"/>
      <c r="BL853" s="226"/>
      <c r="BM853" s="231"/>
    </row>
    <row r="854" spans="1:65">
      <c r="A854" s="29"/>
      <c r="B854" s="3" t="s">
        <v>86</v>
      </c>
      <c r="C854" s="28"/>
      <c r="D854" s="13">
        <v>1.0523097175749466E-2</v>
      </c>
      <c r="E854" s="13">
        <v>7.6498118214963782E-3</v>
      </c>
      <c r="F854" s="13">
        <v>1.3262362121103041E-2</v>
      </c>
      <c r="G854" s="13">
        <v>6.3478980949430424E-3</v>
      </c>
      <c r="H854" s="13">
        <v>9.991587580986323E-3</v>
      </c>
      <c r="I854" s="13">
        <v>2.7839917217058471E-2</v>
      </c>
      <c r="J854" s="13">
        <v>9.3291842760340818E-3</v>
      </c>
      <c r="K854" s="13">
        <v>1.126019086664105E-2</v>
      </c>
      <c r="L854" s="13">
        <v>1.7181010109243333E-2</v>
      </c>
      <c r="M854" s="13">
        <v>1.2680615501224835E-2</v>
      </c>
      <c r="N854" s="13">
        <v>4.5264056726146418E-2</v>
      </c>
      <c r="O854" s="13">
        <v>1.2863949701242543E-2</v>
      </c>
      <c r="P854" s="13">
        <v>1.2663162654976757E-2</v>
      </c>
      <c r="Q854" s="13">
        <v>1.5160752617806509E-2</v>
      </c>
      <c r="R854" s="13">
        <v>9.4988470499411254E-3</v>
      </c>
      <c r="S854" s="13">
        <v>1.3244299738761811E-2</v>
      </c>
      <c r="T854" s="13">
        <v>7.7230694053362081E-3</v>
      </c>
      <c r="U854" s="13">
        <v>1.31835930778068E-2</v>
      </c>
      <c r="V854" s="15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55"/>
    </row>
    <row r="855" spans="1:65">
      <c r="A855" s="29"/>
      <c r="B855" s="3" t="s">
        <v>259</v>
      </c>
      <c r="C855" s="28"/>
      <c r="D855" s="13">
        <v>3.3180068670772167E-2</v>
      </c>
      <c r="E855" s="13">
        <v>7.9740822815056234E-2</v>
      </c>
      <c r="F855" s="13">
        <v>1.4508853658342868E-2</v>
      </c>
      <c r="G855" s="13">
        <v>0.42556154819211089</v>
      </c>
      <c r="H855" s="13">
        <v>-3.3556370006094238E-2</v>
      </c>
      <c r="I855" s="13">
        <v>-6.8311756068966667E-2</v>
      </c>
      <c r="J855" s="13">
        <v>-1.8312779627641551E-2</v>
      </c>
      <c r="K855" s="13">
        <v>6.2783121185727264E-2</v>
      </c>
      <c r="L855" s="13">
        <v>-1.2399584037744438E-3</v>
      </c>
      <c r="M855" s="13">
        <v>2.6808247892578851E-2</v>
      </c>
      <c r="N855" s="13">
        <v>-2.924975085237369E-2</v>
      </c>
      <c r="O855" s="13">
        <v>1.2174401129264156E-2</v>
      </c>
      <c r="P855" s="13">
        <v>-1.9277413857003434E-2</v>
      </c>
      <c r="Q855" s="13">
        <v>8.515939438435538E-3</v>
      </c>
      <c r="R855" s="13">
        <v>-3.0691892491887529E-3</v>
      </c>
      <c r="S855" s="13">
        <v>2.9856965968269256E-2</v>
      </c>
      <c r="T855" s="13">
        <v>-1.7703036012503337E-2</v>
      </c>
      <c r="U855" s="13">
        <v>-7.684816668090011E-2</v>
      </c>
      <c r="V855" s="15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55"/>
    </row>
    <row r="856" spans="1:65">
      <c r="A856" s="29"/>
      <c r="B856" s="45" t="s">
        <v>260</v>
      </c>
      <c r="C856" s="46"/>
      <c r="D856" s="44">
        <v>0.81</v>
      </c>
      <c r="E856" s="44">
        <v>2.08</v>
      </c>
      <c r="F856" s="44">
        <v>0.3</v>
      </c>
      <c r="G856" s="44">
        <v>11.52</v>
      </c>
      <c r="H856" s="44">
        <v>1.02</v>
      </c>
      <c r="I856" s="44">
        <v>1.96</v>
      </c>
      <c r="J856" s="44">
        <v>0.6</v>
      </c>
      <c r="K856" s="44">
        <v>1.62</v>
      </c>
      <c r="L856" s="44">
        <v>0.13</v>
      </c>
      <c r="M856" s="44">
        <v>0.63</v>
      </c>
      <c r="N856" s="44">
        <v>0.9</v>
      </c>
      <c r="O856" s="44">
        <v>0.23</v>
      </c>
      <c r="P856" s="44">
        <v>0.63</v>
      </c>
      <c r="Q856" s="44">
        <v>0.13</v>
      </c>
      <c r="R856" s="44">
        <v>0.18</v>
      </c>
      <c r="S856" s="44">
        <v>0.72</v>
      </c>
      <c r="T856" s="44">
        <v>0.57999999999999996</v>
      </c>
      <c r="U856" s="44">
        <v>2.2000000000000002</v>
      </c>
      <c r="V856" s="15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55"/>
    </row>
    <row r="857" spans="1:65">
      <c r="B857" s="3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BM857" s="55"/>
    </row>
    <row r="858" spans="1:65" ht="15">
      <c r="B858" s="8" t="s">
        <v>508</v>
      </c>
      <c r="BM858" s="27" t="s">
        <v>66</v>
      </c>
    </row>
    <row r="859" spans="1:65" ht="15">
      <c r="A859" s="24" t="s">
        <v>21</v>
      </c>
      <c r="B859" s="18" t="s">
        <v>110</v>
      </c>
      <c r="C859" s="15" t="s">
        <v>111</v>
      </c>
      <c r="D859" s="16" t="s">
        <v>227</v>
      </c>
      <c r="E859" s="17" t="s">
        <v>227</v>
      </c>
      <c r="F859" s="17" t="s">
        <v>227</v>
      </c>
      <c r="G859" s="17" t="s">
        <v>227</v>
      </c>
      <c r="H859" s="17" t="s">
        <v>227</v>
      </c>
      <c r="I859" s="17" t="s">
        <v>227</v>
      </c>
      <c r="J859" s="17" t="s">
        <v>227</v>
      </c>
      <c r="K859" s="17" t="s">
        <v>227</v>
      </c>
      <c r="L859" s="17" t="s">
        <v>227</v>
      </c>
      <c r="M859" s="17" t="s">
        <v>227</v>
      </c>
      <c r="N859" s="17" t="s">
        <v>227</v>
      </c>
      <c r="O859" s="17" t="s">
        <v>227</v>
      </c>
      <c r="P859" s="17" t="s">
        <v>227</v>
      </c>
      <c r="Q859" s="17" t="s">
        <v>227</v>
      </c>
      <c r="R859" s="17" t="s">
        <v>227</v>
      </c>
      <c r="S859" s="17" t="s">
        <v>227</v>
      </c>
      <c r="T859" s="15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27">
        <v>1</v>
      </c>
    </row>
    <row r="860" spans="1:65">
      <c r="A860" s="29"/>
      <c r="B860" s="19" t="s">
        <v>228</v>
      </c>
      <c r="C860" s="9" t="s">
        <v>228</v>
      </c>
      <c r="D860" s="151" t="s">
        <v>230</v>
      </c>
      <c r="E860" s="152" t="s">
        <v>231</v>
      </c>
      <c r="F860" s="152" t="s">
        <v>236</v>
      </c>
      <c r="G860" s="152" t="s">
        <v>238</v>
      </c>
      <c r="H860" s="152" t="s">
        <v>239</v>
      </c>
      <c r="I860" s="152" t="s">
        <v>240</v>
      </c>
      <c r="J860" s="152" t="s">
        <v>241</v>
      </c>
      <c r="K860" s="152" t="s">
        <v>242</v>
      </c>
      <c r="L860" s="152" t="s">
        <v>243</v>
      </c>
      <c r="M860" s="152" t="s">
        <v>244</v>
      </c>
      <c r="N860" s="152" t="s">
        <v>245</v>
      </c>
      <c r="O860" s="152" t="s">
        <v>246</v>
      </c>
      <c r="P860" s="152" t="s">
        <v>247</v>
      </c>
      <c r="Q860" s="152" t="s">
        <v>248</v>
      </c>
      <c r="R860" s="152" t="s">
        <v>249</v>
      </c>
      <c r="S860" s="152" t="s">
        <v>250</v>
      </c>
      <c r="T860" s="15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27" t="s">
        <v>3</v>
      </c>
    </row>
    <row r="861" spans="1:65">
      <c r="A861" s="29"/>
      <c r="B861" s="19"/>
      <c r="C861" s="9"/>
      <c r="D861" s="10" t="s">
        <v>288</v>
      </c>
      <c r="E861" s="11" t="s">
        <v>288</v>
      </c>
      <c r="F861" s="11" t="s">
        <v>288</v>
      </c>
      <c r="G861" s="11" t="s">
        <v>289</v>
      </c>
      <c r="H861" s="11" t="s">
        <v>288</v>
      </c>
      <c r="I861" s="11" t="s">
        <v>114</v>
      </c>
      <c r="J861" s="11" t="s">
        <v>289</v>
      </c>
      <c r="K861" s="11" t="s">
        <v>288</v>
      </c>
      <c r="L861" s="11" t="s">
        <v>289</v>
      </c>
      <c r="M861" s="11" t="s">
        <v>289</v>
      </c>
      <c r="N861" s="11" t="s">
        <v>114</v>
      </c>
      <c r="O861" s="11" t="s">
        <v>289</v>
      </c>
      <c r="P861" s="11" t="s">
        <v>289</v>
      </c>
      <c r="Q861" s="11" t="s">
        <v>289</v>
      </c>
      <c r="R861" s="11" t="s">
        <v>289</v>
      </c>
      <c r="S861" s="11" t="s">
        <v>288</v>
      </c>
      <c r="T861" s="15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27">
        <v>2</v>
      </c>
    </row>
    <row r="862" spans="1:65">
      <c r="A862" s="29"/>
      <c r="B862" s="19"/>
      <c r="C862" s="9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15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27">
        <v>3</v>
      </c>
    </row>
    <row r="863" spans="1:65">
      <c r="A863" s="29"/>
      <c r="B863" s="18">
        <v>1</v>
      </c>
      <c r="C863" s="14">
        <v>1</v>
      </c>
      <c r="D863" s="21">
        <v>1.9400000000000002</v>
      </c>
      <c r="E863" s="21">
        <v>2.2837014158956901</v>
      </c>
      <c r="F863" s="21">
        <v>1.79</v>
      </c>
      <c r="G863" s="147" t="s">
        <v>105</v>
      </c>
      <c r="H863" s="147" t="s">
        <v>298</v>
      </c>
      <c r="I863" s="147">
        <v>6.3999999999999995</v>
      </c>
      <c r="J863" s="21">
        <v>2.06</v>
      </c>
      <c r="K863" s="21">
        <v>1.9</v>
      </c>
      <c r="L863" s="147">
        <v>2.5102000000000002</v>
      </c>
      <c r="M863" s="21">
        <v>1.7</v>
      </c>
      <c r="N863" s="21">
        <v>1.8487396984099764</v>
      </c>
      <c r="O863" s="21">
        <v>1.7</v>
      </c>
      <c r="P863" s="21">
        <v>1.87</v>
      </c>
      <c r="Q863" s="21">
        <v>2.09</v>
      </c>
      <c r="R863" s="21">
        <v>1.86</v>
      </c>
      <c r="S863" s="21">
        <v>1.89</v>
      </c>
      <c r="T863" s="15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27">
        <v>1</v>
      </c>
    </row>
    <row r="864" spans="1:65">
      <c r="A864" s="29"/>
      <c r="B864" s="19">
        <v>1</v>
      </c>
      <c r="C864" s="9">
        <v>2</v>
      </c>
      <c r="D864" s="11">
        <v>1.9299999999999997</v>
      </c>
      <c r="E864" s="11">
        <v>2.35007104515882</v>
      </c>
      <c r="F864" s="11">
        <v>1.74</v>
      </c>
      <c r="G864" s="148" t="s">
        <v>105</v>
      </c>
      <c r="H864" s="148" t="s">
        <v>298</v>
      </c>
      <c r="I864" s="148">
        <v>6.3566666666666665</v>
      </c>
      <c r="J864" s="11">
        <v>1.96</v>
      </c>
      <c r="K864" s="11">
        <v>1.9</v>
      </c>
      <c r="L864" s="148">
        <v>2.7454999999999998</v>
      </c>
      <c r="M864" s="11">
        <v>1.7</v>
      </c>
      <c r="N864" s="11">
        <v>1.8626362849417983</v>
      </c>
      <c r="O864" s="11">
        <v>1.7</v>
      </c>
      <c r="P864" s="11">
        <v>1.85</v>
      </c>
      <c r="Q864" s="149">
        <v>2.4</v>
      </c>
      <c r="R864" s="11">
        <v>1.92</v>
      </c>
      <c r="S864" s="11">
        <v>1.91</v>
      </c>
      <c r="T864" s="15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27">
        <v>23</v>
      </c>
    </row>
    <row r="865" spans="1:65">
      <c r="A865" s="29"/>
      <c r="B865" s="19">
        <v>1</v>
      </c>
      <c r="C865" s="9">
        <v>3</v>
      </c>
      <c r="D865" s="11">
        <v>2</v>
      </c>
      <c r="E865" s="11">
        <v>2.2365032283697799</v>
      </c>
      <c r="F865" s="11">
        <v>1.82</v>
      </c>
      <c r="G865" s="148" t="s">
        <v>105</v>
      </c>
      <c r="H865" s="148" t="s">
        <v>298</v>
      </c>
      <c r="I865" s="148">
        <v>6.4900000000000011</v>
      </c>
      <c r="J865" s="11">
        <v>2.0299999999999998</v>
      </c>
      <c r="K865" s="11">
        <v>1.7</v>
      </c>
      <c r="L865" s="148">
        <v>2.6168999999999998</v>
      </c>
      <c r="M865" s="11">
        <v>1.84</v>
      </c>
      <c r="N865" s="11">
        <v>1.8822484245200819</v>
      </c>
      <c r="O865" s="11">
        <v>1.7</v>
      </c>
      <c r="P865" s="149">
        <v>1.9699999999999998</v>
      </c>
      <c r="Q865" s="11">
        <v>2.12</v>
      </c>
      <c r="R865" s="11">
        <v>1.86</v>
      </c>
      <c r="S865" s="11">
        <v>2</v>
      </c>
      <c r="T865" s="15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27">
        <v>16</v>
      </c>
    </row>
    <row r="866" spans="1:65">
      <c r="A866" s="29"/>
      <c r="B866" s="19">
        <v>1</v>
      </c>
      <c r="C866" s="9">
        <v>4</v>
      </c>
      <c r="D866" s="11">
        <v>1.91</v>
      </c>
      <c r="E866" s="11">
        <v>2.1454191272759902</v>
      </c>
      <c r="F866" s="11">
        <v>1.86</v>
      </c>
      <c r="G866" s="148" t="s">
        <v>105</v>
      </c>
      <c r="H866" s="148" t="s">
        <v>298</v>
      </c>
      <c r="I866" s="148">
        <v>6.63</v>
      </c>
      <c r="J866" s="11">
        <v>1.95</v>
      </c>
      <c r="K866" s="11">
        <v>1.9</v>
      </c>
      <c r="L866" s="148">
        <v>2.7040000000000002</v>
      </c>
      <c r="M866" s="11">
        <v>1.82</v>
      </c>
      <c r="N866" s="11">
        <v>2.0070124265832727</v>
      </c>
      <c r="O866" s="11">
        <v>1.7</v>
      </c>
      <c r="P866" s="11">
        <v>1.87</v>
      </c>
      <c r="Q866" s="11">
        <v>2.11</v>
      </c>
      <c r="R866" s="11">
        <v>1.96</v>
      </c>
      <c r="S866" s="11">
        <v>1.9299999999999997</v>
      </c>
      <c r="T866" s="15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27">
        <v>1.9231939681326546</v>
      </c>
    </row>
    <row r="867" spans="1:65">
      <c r="A867" s="29"/>
      <c r="B867" s="19">
        <v>1</v>
      </c>
      <c r="C867" s="9">
        <v>5</v>
      </c>
      <c r="D867" s="11">
        <v>2.1</v>
      </c>
      <c r="E867" s="11">
        <v>2.2292438784147799</v>
      </c>
      <c r="F867" s="11">
        <v>1.76</v>
      </c>
      <c r="G867" s="148" t="s">
        <v>105</v>
      </c>
      <c r="H867" s="148" t="s">
        <v>298</v>
      </c>
      <c r="I867" s="148">
        <v>6.7700000000000005</v>
      </c>
      <c r="J867" s="11">
        <v>1.9400000000000002</v>
      </c>
      <c r="K867" s="11">
        <v>1.7</v>
      </c>
      <c r="L867" s="148">
        <v>2.6652999999999998</v>
      </c>
      <c r="M867" s="11">
        <v>1.75</v>
      </c>
      <c r="N867" s="11">
        <v>1.9069935757859273</v>
      </c>
      <c r="O867" s="11">
        <v>1.7</v>
      </c>
      <c r="P867" s="11">
        <v>1.85</v>
      </c>
      <c r="Q867" s="11">
        <v>2.08</v>
      </c>
      <c r="R867" s="11">
        <v>1.88</v>
      </c>
      <c r="S867" s="11">
        <v>2.02</v>
      </c>
      <c r="T867" s="15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27">
        <v>59</v>
      </c>
    </row>
    <row r="868" spans="1:65">
      <c r="A868" s="29"/>
      <c r="B868" s="19">
        <v>1</v>
      </c>
      <c r="C868" s="9">
        <v>6</v>
      </c>
      <c r="D868" s="11">
        <v>1.9699999999999998</v>
      </c>
      <c r="E868" s="11">
        <v>2.2579234381533002</v>
      </c>
      <c r="F868" s="11">
        <v>1.85</v>
      </c>
      <c r="G868" s="148" t="s">
        <v>105</v>
      </c>
      <c r="H868" s="148" t="s">
        <v>298</v>
      </c>
      <c r="I868" s="148">
        <v>6.45</v>
      </c>
      <c r="J868" s="11">
        <v>1.96</v>
      </c>
      <c r="K868" s="11">
        <v>1.9</v>
      </c>
      <c r="L868" s="148">
        <v>2.6549</v>
      </c>
      <c r="M868" s="11">
        <v>1.95</v>
      </c>
      <c r="N868" s="11">
        <v>2.0094731620417292</v>
      </c>
      <c r="O868" s="11">
        <v>1.7</v>
      </c>
      <c r="P868" s="11">
        <v>1.88</v>
      </c>
      <c r="Q868" s="11">
        <v>2.08</v>
      </c>
      <c r="R868" s="11">
        <v>1.91</v>
      </c>
      <c r="S868" s="11">
        <v>2.02</v>
      </c>
      <c r="T868" s="15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55"/>
    </row>
    <row r="869" spans="1:65">
      <c r="A869" s="29"/>
      <c r="B869" s="20" t="s">
        <v>256</v>
      </c>
      <c r="C869" s="12"/>
      <c r="D869" s="22">
        <v>1.9750000000000003</v>
      </c>
      <c r="E869" s="22">
        <v>2.2504770222113932</v>
      </c>
      <c r="F869" s="22">
        <v>1.8033333333333335</v>
      </c>
      <c r="G869" s="22" t="s">
        <v>651</v>
      </c>
      <c r="H869" s="22" t="s">
        <v>651</v>
      </c>
      <c r="I869" s="22">
        <v>6.5161111111111119</v>
      </c>
      <c r="J869" s="22">
        <v>1.9833333333333332</v>
      </c>
      <c r="K869" s="22">
        <v>1.8333333333333333</v>
      </c>
      <c r="L869" s="22">
        <v>2.6494666666666666</v>
      </c>
      <c r="M869" s="22">
        <v>1.7933333333333332</v>
      </c>
      <c r="N869" s="22">
        <v>1.9195172620471308</v>
      </c>
      <c r="O869" s="22">
        <v>1.7</v>
      </c>
      <c r="P869" s="22">
        <v>1.8816666666666666</v>
      </c>
      <c r="Q869" s="22">
        <v>2.1466666666666669</v>
      </c>
      <c r="R869" s="22">
        <v>1.8983333333333334</v>
      </c>
      <c r="S869" s="22">
        <v>1.9616666666666667</v>
      </c>
      <c r="T869" s="15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55"/>
    </row>
    <row r="870" spans="1:65">
      <c r="A870" s="29"/>
      <c r="B870" s="3" t="s">
        <v>257</v>
      </c>
      <c r="C870" s="28"/>
      <c r="D870" s="11">
        <v>1.9550000000000001</v>
      </c>
      <c r="E870" s="11">
        <v>2.24721333326154</v>
      </c>
      <c r="F870" s="11">
        <v>1.8050000000000002</v>
      </c>
      <c r="G870" s="11" t="s">
        <v>651</v>
      </c>
      <c r="H870" s="11" t="s">
        <v>651</v>
      </c>
      <c r="I870" s="11">
        <v>6.4700000000000006</v>
      </c>
      <c r="J870" s="11">
        <v>1.96</v>
      </c>
      <c r="K870" s="11">
        <v>1.9</v>
      </c>
      <c r="L870" s="11">
        <v>2.6600999999999999</v>
      </c>
      <c r="M870" s="11">
        <v>1.7850000000000001</v>
      </c>
      <c r="N870" s="11">
        <v>1.8946210001530046</v>
      </c>
      <c r="O870" s="11">
        <v>1.7</v>
      </c>
      <c r="P870" s="11">
        <v>1.87</v>
      </c>
      <c r="Q870" s="11">
        <v>2.0999999999999996</v>
      </c>
      <c r="R870" s="11">
        <v>1.895</v>
      </c>
      <c r="S870" s="11">
        <v>1.9649999999999999</v>
      </c>
      <c r="T870" s="15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55"/>
    </row>
    <row r="871" spans="1:65">
      <c r="A871" s="29"/>
      <c r="B871" s="3" t="s">
        <v>258</v>
      </c>
      <c r="C871" s="28"/>
      <c r="D871" s="23">
        <v>6.892024376045118E-2</v>
      </c>
      <c r="E871" s="23">
        <v>6.7470813617438119E-2</v>
      </c>
      <c r="F871" s="23">
        <v>4.8442405665559914E-2</v>
      </c>
      <c r="G871" s="23" t="s">
        <v>651</v>
      </c>
      <c r="H871" s="23" t="s">
        <v>651</v>
      </c>
      <c r="I871" s="23">
        <v>0.15581209005532104</v>
      </c>
      <c r="J871" s="23">
        <v>4.9261208538429739E-2</v>
      </c>
      <c r="K871" s="23">
        <v>0.10327955589886444</v>
      </c>
      <c r="L871" s="23">
        <v>8.1157000108842442E-2</v>
      </c>
      <c r="M871" s="23">
        <v>9.6678160236253308E-2</v>
      </c>
      <c r="N871" s="23">
        <v>7.146773509787499E-2</v>
      </c>
      <c r="O871" s="23">
        <v>0</v>
      </c>
      <c r="P871" s="23">
        <v>4.4907311951024799E-2</v>
      </c>
      <c r="Q871" s="23">
        <v>0.12516655570345722</v>
      </c>
      <c r="R871" s="23">
        <v>3.9200340134578709E-2</v>
      </c>
      <c r="S871" s="23">
        <v>5.8452259722500684E-2</v>
      </c>
      <c r="T871" s="204"/>
      <c r="U871" s="205"/>
      <c r="V871" s="205"/>
      <c r="W871" s="205"/>
      <c r="X871" s="205"/>
      <c r="Y871" s="205"/>
      <c r="Z871" s="205"/>
      <c r="AA871" s="205"/>
      <c r="AB871" s="205"/>
      <c r="AC871" s="205"/>
      <c r="AD871" s="205"/>
      <c r="AE871" s="205"/>
      <c r="AF871" s="205"/>
      <c r="AG871" s="205"/>
      <c r="AH871" s="205"/>
      <c r="AI871" s="205"/>
      <c r="AJ871" s="205"/>
      <c r="AK871" s="205"/>
      <c r="AL871" s="205"/>
      <c r="AM871" s="205"/>
      <c r="AN871" s="205"/>
      <c r="AO871" s="205"/>
      <c r="AP871" s="205"/>
      <c r="AQ871" s="205"/>
      <c r="AR871" s="205"/>
      <c r="AS871" s="205"/>
      <c r="AT871" s="205"/>
      <c r="AU871" s="205"/>
      <c r="AV871" s="205"/>
      <c r="AW871" s="205"/>
      <c r="AX871" s="205"/>
      <c r="AY871" s="205"/>
      <c r="AZ871" s="205"/>
      <c r="BA871" s="205"/>
      <c r="BB871" s="205"/>
      <c r="BC871" s="205"/>
      <c r="BD871" s="205"/>
      <c r="BE871" s="205"/>
      <c r="BF871" s="205"/>
      <c r="BG871" s="205"/>
      <c r="BH871" s="205"/>
      <c r="BI871" s="205"/>
      <c r="BJ871" s="205"/>
      <c r="BK871" s="205"/>
      <c r="BL871" s="205"/>
      <c r="BM871" s="56"/>
    </row>
    <row r="872" spans="1:65">
      <c r="A872" s="29"/>
      <c r="B872" s="3" t="s">
        <v>86</v>
      </c>
      <c r="C872" s="28"/>
      <c r="D872" s="13">
        <v>3.4896325954658823E-2</v>
      </c>
      <c r="E872" s="13">
        <v>2.9980672075975726E-2</v>
      </c>
      <c r="F872" s="13">
        <v>2.6862701847815109E-2</v>
      </c>
      <c r="G872" s="13" t="s">
        <v>651</v>
      </c>
      <c r="H872" s="13" t="s">
        <v>651</v>
      </c>
      <c r="I872" s="13">
        <v>2.3911822158715818E-2</v>
      </c>
      <c r="J872" s="13">
        <v>2.4837584137023399E-2</v>
      </c>
      <c r="K872" s="13">
        <v>5.6334303217562422E-2</v>
      </c>
      <c r="L872" s="13">
        <v>3.0631447879639593E-2</v>
      </c>
      <c r="M872" s="13">
        <v>5.3909754778579913E-2</v>
      </c>
      <c r="N872" s="13">
        <v>3.723213982543503E-2</v>
      </c>
      <c r="O872" s="13">
        <v>0</v>
      </c>
      <c r="P872" s="13">
        <v>2.3865710514273587E-2</v>
      </c>
      <c r="Q872" s="13">
        <v>5.8307401725212982E-2</v>
      </c>
      <c r="R872" s="13">
        <v>2.0649871888276754E-2</v>
      </c>
      <c r="S872" s="13">
        <v>2.9797243698810885E-2</v>
      </c>
      <c r="T872" s="15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55"/>
    </row>
    <row r="873" spans="1:65">
      <c r="A873" s="29"/>
      <c r="B873" s="3" t="s">
        <v>259</v>
      </c>
      <c r="C873" s="28"/>
      <c r="D873" s="13">
        <v>2.6937497062580418E-2</v>
      </c>
      <c r="E873" s="13">
        <v>0.17017683057550226</v>
      </c>
      <c r="F873" s="13">
        <v>-6.2323736859314915E-2</v>
      </c>
      <c r="G873" s="13" t="s">
        <v>651</v>
      </c>
      <c r="H873" s="13" t="s">
        <v>651</v>
      </c>
      <c r="I873" s="13">
        <v>2.3881715620385386</v>
      </c>
      <c r="J873" s="13">
        <v>3.1270566670439148E-2</v>
      </c>
      <c r="K873" s="13">
        <v>-4.6724686271022664E-2</v>
      </c>
      <c r="L873" s="13">
        <v>0.37763881884425521</v>
      </c>
      <c r="M873" s="13">
        <v>-6.7523420388745814E-2</v>
      </c>
      <c r="N873" s="13">
        <v>-1.9117708075456763E-3</v>
      </c>
      <c r="O873" s="13">
        <v>-0.11605379999676646</v>
      </c>
      <c r="P873" s="13">
        <v>-2.159288254544045E-2</v>
      </c>
      <c r="Q873" s="13">
        <v>0.11619873098447542</v>
      </c>
      <c r="R873" s="13">
        <v>-1.2926743329722434E-2</v>
      </c>
      <c r="S873" s="13">
        <v>2.0004585690005738E-2</v>
      </c>
      <c r="T873" s="15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55"/>
    </row>
    <row r="874" spans="1:65">
      <c r="A874" s="29"/>
      <c r="B874" s="45" t="s">
        <v>260</v>
      </c>
      <c r="C874" s="46"/>
      <c r="D874" s="44">
        <v>0.4</v>
      </c>
      <c r="E874" s="44">
        <v>2.08</v>
      </c>
      <c r="F874" s="44">
        <v>0.64</v>
      </c>
      <c r="G874" s="44">
        <v>11.33</v>
      </c>
      <c r="H874" s="44">
        <v>11.49</v>
      </c>
      <c r="I874" s="44">
        <v>28.09</v>
      </c>
      <c r="J874" s="44">
        <v>0.45</v>
      </c>
      <c r="K874" s="44">
        <v>0.46</v>
      </c>
      <c r="L874" s="44">
        <v>4.5199999999999996</v>
      </c>
      <c r="M874" s="44">
        <v>0.7</v>
      </c>
      <c r="N874" s="44">
        <v>0.06</v>
      </c>
      <c r="O874" s="44">
        <v>1.27</v>
      </c>
      <c r="P874" s="44">
        <v>0.17</v>
      </c>
      <c r="Q874" s="44">
        <v>1.45</v>
      </c>
      <c r="R874" s="44">
        <v>0.06</v>
      </c>
      <c r="S874" s="44">
        <v>0.32</v>
      </c>
      <c r="T874" s="15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55"/>
    </row>
    <row r="875" spans="1:65">
      <c r="B875" s="3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BM875" s="55"/>
    </row>
    <row r="876" spans="1:65" ht="15">
      <c r="B876" s="8" t="s">
        <v>509</v>
      </c>
      <c r="BM876" s="27" t="s">
        <v>66</v>
      </c>
    </row>
    <row r="877" spans="1:65" ht="15">
      <c r="A877" s="24" t="s">
        <v>24</v>
      </c>
      <c r="B877" s="18" t="s">
        <v>110</v>
      </c>
      <c r="C877" s="15" t="s">
        <v>111</v>
      </c>
      <c r="D877" s="16" t="s">
        <v>227</v>
      </c>
      <c r="E877" s="17" t="s">
        <v>227</v>
      </c>
      <c r="F877" s="17" t="s">
        <v>227</v>
      </c>
      <c r="G877" s="17" t="s">
        <v>227</v>
      </c>
      <c r="H877" s="17" t="s">
        <v>227</v>
      </c>
      <c r="I877" s="17" t="s">
        <v>227</v>
      </c>
      <c r="J877" s="17" t="s">
        <v>227</v>
      </c>
      <c r="K877" s="17" t="s">
        <v>227</v>
      </c>
      <c r="L877" s="15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27">
        <v>1</v>
      </c>
    </row>
    <row r="878" spans="1:65">
      <c r="A878" s="29"/>
      <c r="B878" s="19" t="s">
        <v>228</v>
      </c>
      <c r="C878" s="9" t="s">
        <v>228</v>
      </c>
      <c r="D878" s="151" t="s">
        <v>230</v>
      </c>
      <c r="E878" s="152" t="s">
        <v>231</v>
      </c>
      <c r="F878" s="152" t="s">
        <v>232</v>
      </c>
      <c r="G878" s="152" t="s">
        <v>238</v>
      </c>
      <c r="H878" s="152" t="s">
        <v>239</v>
      </c>
      <c r="I878" s="152" t="s">
        <v>243</v>
      </c>
      <c r="J878" s="152" t="s">
        <v>246</v>
      </c>
      <c r="K878" s="152" t="s">
        <v>250</v>
      </c>
      <c r="L878" s="15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27" t="s">
        <v>3</v>
      </c>
    </row>
    <row r="879" spans="1:65">
      <c r="A879" s="29"/>
      <c r="B879" s="19"/>
      <c r="C879" s="9"/>
      <c r="D879" s="10" t="s">
        <v>288</v>
      </c>
      <c r="E879" s="11" t="s">
        <v>288</v>
      </c>
      <c r="F879" s="11" t="s">
        <v>288</v>
      </c>
      <c r="G879" s="11" t="s">
        <v>289</v>
      </c>
      <c r="H879" s="11" t="s">
        <v>288</v>
      </c>
      <c r="I879" s="11" t="s">
        <v>289</v>
      </c>
      <c r="J879" s="11" t="s">
        <v>289</v>
      </c>
      <c r="K879" s="11" t="s">
        <v>288</v>
      </c>
      <c r="L879" s="15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27">
        <v>2</v>
      </c>
    </row>
    <row r="880" spans="1:65">
      <c r="A880" s="29"/>
      <c r="B880" s="19"/>
      <c r="C880" s="9"/>
      <c r="D880" s="25"/>
      <c r="E880" s="25"/>
      <c r="F880" s="25"/>
      <c r="G880" s="25"/>
      <c r="H880" s="25"/>
      <c r="I880" s="25"/>
      <c r="J880" s="25"/>
      <c r="K880" s="25"/>
      <c r="L880" s="15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27">
        <v>3</v>
      </c>
    </row>
    <row r="881" spans="1:65">
      <c r="A881" s="29"/>
      <c r="B881" s="18">
        <v>1</v>
      </c>
      <c r="C881" s="14">
        <v>1</v>
      </c>
      <c r="D881" s="21">
        <v>0.65</v>
      </c>
      <c r="E881" s="21">
        <v>0.72476046914029402</v>
      </c>
      <c r="F881" s="21">
        <v>0.63327880590096997</v>
      </c>
      <c r="G881" s="21">
        <v>0.6</v>
      </c>
      <c r="H881" s="21">
        <v>0.64</v>
      </c>
      <c r="I881" s="147">
        <v>0.45686842</v>
      </c>
      <c r="J881" s="21">
        <v>0.7</v>
      </c>
      <c r="K881" s="21">
        <v>0.66</v>
      </c>
      <c r="L881" s="15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27">
        <v>1</v>
      </c>
    </row>
    <row r="882" spans="1:65">
      <c r="A882" s="29"/>
      <c r="B882" s="19">
        <v>1</v>
      </c>
      <c r="C882" s="9">
        <v>2</v>
      </c>
      <c r="D882" s="11">
        <v>0.65</v>
      </c>
      <c r="E882" s="11">
        <v>0.71725380521422799</v>
      </c>
      <c r="F882" s="11">
        <v>0.65123289006597596</v>
      </c>
      <c r="G882" s="11">
        <v>0.6</v>
      </c>
      <c r="H882" s="11">
        <v>0.66</v>
      </c>
      <c r="I882" s="148">
        <v>0.45556259999999998</v>
      </c>
      <c r="J882" s="11">
        <v>0.7</v>
      </c>
      <c r="K882" s="11">
        <v>0.65</v>
      </c>
      <c r="L882" s="15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27">
        <v>24</v>
      </c>
    </row>
    <row r="883" spans="1:65">
      <c r="A883" s="29"/>
      <c r="B883" s="19">
        <v>1</v>
      </c>
      <c r="C883" s="9">
        <v>3</v>
      </c>
      <c r="D883" s="11">
        <v>0.66</v>
      </c>
      <c r="E883" s="11">
        <v>0.73501239910087801</v>
      </c>
      <c r="F883" s="11">
        <v>0.65749880883924094</v>
      </c>
      <c r="G883" s="11">
        <v>0.6</v>
      </c>
      <c r="H883" s="11">
        <v>0.67</v>
      </c>
      <c r="I883" s="149">
        <v>0.48918317999999988</v>
      </c>
      <c r="J883" s="11">
        <v>0.7</v>
      </c>
      <c r="K883" s="11">
        <v>0.64</v>
      </c>
      <c r="L883" s="15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27">
        <v>16</v>
      </c>
    </row>
    <row r="884" spans="1:65">
      <c r="A884" s="29"/>
      <c r="B884" s="19">
        <v>1</v>
      </c>
      <c r="C884" s="9">
        <v>4</v>
      </c>
      <c r="D884" s="11">
        <v>0.66</v>
      </c>
      <c r="E884" s="11">
        <v>0.745635202274328</v>
      </c>
      <c r="F884" s="11">
        <v>0.62668574162722901</v>
      </c>
      <c r="G884" s="11">
        <v>0.6</v>
      </c>
      <c r="H884" s="11">
        <v>0.67</v>
      </c>
      <c r="I884" s="148">
        <v>0.45436200999999998</v>
      </c>
      <c r="J884" s="11">
        <v>0.7</v>
      </c>
      <c r="K884" s="11">
        <v>0.67</v>
      </c>
      <c r="L884" s="15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27">
        <v>0.66596136074723111</v>
      </c>
    </row>
    <row r="885" spans="1:65">
      <c r="A885" s="29"/>
      <c r="B885" s="19">
        <v>1</v>
      </c>
      <c r="C885" s="9">
        <v>5</v>
      </c>
      <c r="D885" s="11">
        <v>0.66</v>
      </c>
      <c r="E885" s="11">
        <v>0.71176510100725698</v>
      </c>
      <c r="F885" s="11">
        <v>0.69043704960531505</v>
      </c>
      <c r="G885" s="11">
        <v>0.6</v>
      </c>
      <c r="H885" s="11">
        <v>0.67</v>
      </c>
      <c r="I885" s="148">
        <v>0.46831883999999901</v>
      </c>
      <c r="J885" s="11">
        <v>0.7</v>
      </c>
      <c r="K885" s="11">
        <v>0.67</v>
      </c>
      <c r="L885" s="15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27">
        <v>60</v>
      </c>
    </row>
    <row r="886" spans="1:65">
      <c r="A886" s="29"/>
      <c r="B886" s="19">
        <v>1</v>
      </c>
      <c r="C886" s="9">
        <v>6</v>
      </c>
      <c r="D886" s="149">
        <v>0.71</v>
      </c>
      <c r="E886" s="11">
        <v>0.73374368004197998</v>
      </c>
      <c r="F886" s="11">
        <v>0.67707319856600601</v>
      </c>
      <c r="G886" s="11">
        <v>0.6</v>
      </c>
      <c r="H886" s="11">
        <v>0.66</v>
      </c>
      <c r="I886" s="148">
        <v>0.46055297000000101</v>
      </c>
      <c r="J886" s="11">
        <v>0.7</v>
      </c>
      <c r="K886" s="11">
        <v>0.67</v>
      </c>
      <c r="L886" s="15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55"/>
    </row>
    <row r="887" spans="1:65">
      <c r="A887" s="29"/>
      <c r="B887" s="20" t="s">
        <v>256</v>
      </c>
      <c r="C887" s="12"/>
      <c r="D887" s="22">
        <v>0.66500000000000004</v>
      </c>
      <c r="E887" s="22">
        <v>0.72802844279649415</v>
      </c>
      <c r="F887" s="22">
        <v>0.65603441576745614</v>
      </c>
      <c r="G887" s="22">
        <v>0.6</v>
      </c>
      <c r="H887" s="22">
        <v>0.66166666666666674</v>
      </c>
      <c r="I887" s="22">
        <v>0.46414133666666663</v>
      </c>
      <c r="J887" s="22">
        <v>0.70000000000000007</v>
      </c>
      <c r="K887" s="22">
        <v>0.66</v>
      </c>
      <c r="L887" s="15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55"/>
    </row>
    <row r="888" spans="1:65">
      <c r="A888" s="29"/>
      <c r="B888" s="3" t="s">
        <v>257</v>
      </c>
      <c r="C888" s="28"/>
      <c r="D888" s="11">
        <v>0.66</v>
      </c>
      <c r="E888" s="11">
        <v>0.72925207459113706</v>
      </c>
      <c r="F888" s="11">
        <v>0.65436584945260845</v>
      </c>
      <c r="G888" s="11">
        <v>0.6</v>
      </c>
      <c r="H888" s="11">
        <v>0.66500000000000004</v>
      </c>
      <c r="I888" s="11">
        <v>0.4587106950000005</v>
      </c>
      <c r="J888" s="11">
        <v>0.7</v>
      </c>
      <c r="K888" s="11">
        <v>0.66500000000000004</v>
      </c>
      <c r="L888" s="15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55"/>
    </row>
    <row r="889" spans="1:65">
      <c r="A889" s="29"/>
      <c r="B889" s="3" t="s">
        <v>258</v>
      </c>
      <c r="C889" s="28"/>
      <c r="D889" s="23">
        <v>2.2583179581272407E-2</v>
      </c>
      <c r="E889" s="23">
        <v>1.2511645093626752E-2</v>
      </c>
      <c r="F889" s="23">
        <v>2.4619232916327748E-2</v>
      </c>
      <c r="G889" s="23">
        <v>0</v>
      </c>
      <c r="H889" s="23">
        <v>1.169045194450013E-2</v>
      </c>
      <c r="I889" s="23">
        <v>1.3263084834647727E-2</v>
      </c>
      <c r="J889" s="23">
        <v>1.2161883888976234E-16</v>
      </c>
      <c r="K889" s="23">
        <v>1.2649110640673528E-2</v>
      </c>
      <c r="L889" s="204"/>
      <c r="M889" s="205"/>
      <c r="N889" s="205"/>
      <c r="O889" s="205"/>
      <c r="P889" s="205"/>
      <c r="Q889" s="205"/>
      <c r="R889" s="205"/>
      <c r="S889" s="205"/>
      <c r="T889" s="205"/>
      <c r="U889" s="205"/>
      <c r="V889" s="205"/>
      <c r="W889" s="205"/>
      <c r="X889" s="205"/>
      <c r="Y889" s="205"/>
      <c r="Z889" s="205"/>
      <c r="AA889" s="205"/>
      <c r="AB889" s="205"/>
      <c r="AC889" s="205"/>
      <c r="AD889" s="205"/>
      <c r="AE889" s="205"/>
      <c r="AF889" s="205"/>
      <c r="AG889" s="205"/>
      <c r="AH889" s="205"/>
      <c r="AI889" s="205"/>
      <c r="AJ889" s="205"/>
      <c r="AK889" s="205"/>
      <c r="AL889" s="205"/>
      <c r="AM889" s="205"/>
      <c r="AN889" s="205"/>
      <c r="AO889" s="205"/>
      <c r="AP889" s="205"/>
      <c r="AQ889" s="205"/>
      <c r="AR889" s="205"/>
      <c r="AS889" s="205"/>
      <c r="AT889" s="205"/>
      <c r="AU889" s="205"/>
      <c r="AV889" s="205"/>
      <c r="AW889" s="205"/>
      <c r="AX889" s="205"/>
      <c r="AY889" s="205"/>
      <c r="AZ889" s="205"/>
      <c r="BA889" s="205"/>
      <c r="BB889" s="205"/>
      <c r="BC889" s="205"/>
      <c r="BD889" s="205"/>
      <c r="BE889" s="205"/>
      <c r="BF889" s="205"/>
      <c r="BG889" s="205"/>
      <c r="BH889" s="205"/>
      <c r="BI889" s="205"/>
      <c r="BJ889" s="205"/>
      <c r="BK889" s="205"/>
      <c r="BL889" s="205"/>
      <c r="BM889" s="56"/>
    </row>
    <row r="890" spans="1:65">
      <c r="A890" s="29"/>
      <c r="B890" s="3" t="s">
        <v>86</v>
      </c>
      <c r="C890" s="28"/>
      <c r="D890" s="13">
        <v>3.3959668543266777E-2</v>
      </c>
      <c r="E890" s="13">
        <v>1.7185654238407459E-2</v>
      </c>
      <c r="F890" s="13">
        <v>3.752734967040891E-2</v>
      </c>
      <c r="G890" s="13">
        <v>0</v>
      </c>
      <c r="H890" s="13">
        <v>1.7668189336776014E-2</v>
      </c>
      <c r="I890" s="13">
        <v>2.8575530311304519E-2</v>
      </c>
      <c r="J890" s="13">
        <v>1.7374119841394619E-16</v>
      </c>
      <c r="K890" s="13">
        <v>1.9165319152535647E-2</v>
      </c>
      <c r="L890" s="15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55"/>
    </row>
    <row r="891" spans="1:65">
      <c r="A891" s="29"/>
      <c r="B891" s="3" t="s">
        <v>259</v>
      </c>
      <c r="C891" s="28"/>
      <c r="D891" s="13">
        <v>-1.4435683568073676E-3</v>
      </c>
      <c r="E891" s="13">
        <v>9.3199224020477311E-2</v>
      </c>
      <c r="F891" s="13">
        <v>-1.4906187603191623E-2</v>
      </c>
      <c r="G891" s="13">
        <v>-9.9046828592608271E-2</v>
      </c>
      <c r="H891" s="13">
        <v>-6.448863753515055E-3</v>
      </c>
      <c r="I891" s="13">
        <v>-0.30305065124816788</v>
      </c>
      <c r="J891" s="13">
        <v>5.1112033308623905E-2</v>
      </c>
      <c r="K891" s="13">
        <v>-8.9515114518690098E-3</v>
      </c>
      <c r="L891" s="15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55"/>
    </row>
    <row r="892" spans="1:65">
      <c r="A892" s="29"/>
      <c r="B892" s="45" t="s">
        <v>260</v>
      </c>
      <c r="C892" s="46"/>
      <c r="D892" s="44">
        <v>0.13</v>
      </c>
      <c r="E892" s="44">
        <v>2.06</v>
      </c>
      <c r="F892" s="44">
        <v>0.15</v>
      </c>
      <c r="G892" s="44">
        <v>1.87</v>
      </c>
      <c r="H892" s="44">
        <v>0.03</v>
      </c>
      <c r="I892" s="44">
        <v>6.03</v>
      </c>
      <c r="J892" s="44">
        <v>1.2</v>
      </c>
      <c r="K892" s="44">
        <v>0.03</v>
      </c>
      <c r="L892" s="15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55"/>
    </row>
    <row r="893" spans="1:65">
      <c r="B893" s="30"/>
      <c r="C893" s="20"/>
      <c r="D893" s="20"/>
      <c r="E893" s="20"/>
      <c r="F893" s="20"/>
      <c r="G893" s="20"/>
      <c r="H893" s="20"/>
      <c r="I893" s="20"/>
      <c r="J893" s="20"/>
      <c r="K893" s="20"/>
      <c r="BM893" s="55"/>
    </row>
    <row r="894" spans="1:65" ht="15">
      <c r="B894" s="8" t="s">
        <v>510</v>
      </c>
      <c r="BM894" s="27" t="s">
        <v>311</v>
      </c>
    </row>
    <row r="895" spans="1:65" ht="15">
      <c r="A895" s="24" t="s">
        <v>27</v>
      </c>
      <c r="B895" s="18" t="s">
        <v>110</v>
      </c>
      <c r="C895" s="15" t="s">
        <v>111</v>
      </c>
      <c r="D895" s="16" t="s">
        <v>227</v>
      </c>
      <c r="E895" s="17" t="s">
        <v>227</v>
      </c>
      <c r="F895" s="17" t="s">
        <v>227</v>
      </c>
      <c r="G895" s="17" t="s">
        <v>227</v>
      </c>
      <c r="H895" s="17" t="s">
        <v>227</v>
      </c>
      <c r="I895" s="17" t="s">
        <v>227</v>
      </c>
      <c r="J895" s="17" t="s">
        <v>227</v>
      </c>
      <c r="K895" s="17" t="s">
        <v>227</v>
      </c>
      <c r="L895" s="17" t="s">
        <v>227</v>
      </c>
      <c r="M895" s="17" t="s">
        <v>227</v>
      </c>
      <c r="N895" s="17" t="s">
        <v>227</v>
      </c>
      <c r="O895" s="17" t="s">
        <v>227</v>
      </c>
      <c r="P895" s="17" t="s">
        <v>227</v>
      </c>
      <c r="Q895" s="17" t="s">
        <v>227</v>
      </c>
      <c r="R895" s="17" t="s">
        <v>227</v>
      </c>
      <c r="S895" s="15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27">
        <v>1</v>
      </c>
    </row>
    <row r="896" spans="1:65">
      <c r="A896" s="29"/>
      <c r="B896" s="19" t="s">
        <v>228</v>
      </c>
      <c r="C896" s="9" t="s">
        <v>228</v>
      </c>
      <c r="D896" s="151" t="s">
        <v>230</v>
      </c>
      <c r="E896" s="152" t="s">
        <v>232</v>
      </c>
      <c r="F896" s="152" t="s">
        <v>236</v>
      </c>
      <c r="G896" s="152" t="s">
        <v>238</v>
      </c>
      <c r="H896" s="152" t="s">
        <v>239</v>
      </c>
      <c r="I896" s="152" t="s">
        <v>240</v>
      </c>
      <c r="J896" s="152" t="s">
        <v>241</v>
      </c>
      <c r="K896" s="152" t="s">
        <v>242</v>
      </c>
      <c r="L896" s="152" t="s">
        <v>243</v>
      </c>
      <c r="M896" s="152" t="s">
        <v>244</v>
      </c>
      <c r="N896" s="152" t="s">
        <v>245</v>
      </c>
      <c r="O896" s="152" t="s">
        <v>246</v>
      </c>
      <c r="P896" s="152" t="s">
        <v>247</v>
      </c>
      <c r="Q896" s="152" t="s">
        <v>248</v>
      </c>
      <c r="R896" s="152" t="s">
        <v>249</v>
      </c>
      <c r="S896" s="15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27" t="s">
        <v>3</v>
      </c>
    </row>
    <row r="897" spans="1:65">
      <c r="A897" s="29"/>
      <c r="B897" s="19"/>
      <c r="C897" s="9"/>
      <c r="D897" s="10" t="s">
        <v>288</v>
      </c>
      <c r="E897" s="11" t="s">
        <v>288</v>
      </c>
      <c r="F897" s="11" t="s">
        <v>288</v>
      </c>
      <c r="G897" s="11" t="s">
        <v>289</v>
      </c>
      <c r="H897" s="11" t="s">
        <v>288</v>
      </c>
      <c r="I897" s="11" t="s">
        <v>114</v>
      </c>
      <c r="J897" s="11" t="s">
        <v>289</v>
      </c>
      <c r="K897" s="11" t="s">
        <v>288</v>
      </c>
      <c r="L897" s="11" t="s">
        <v>289</v>
      </c>
      <c r="M897" s="11" t="s">
        <v>289</v>
      </c>
      <c r="N897" s="11" t="s">
        <v>114</v>
      </c>
      <c r="O897" s="11" t="s">
        <v>289</v>
      </c>
      <c r="P897" s="11" t="s">
        <v>289</v>
      </c>
      <c r="Q897" s="11" t="s">
        <v>289</v>
      </c>
      <c r="R897" s="11" t="s">
        <v>289</v>
      </c>
      <c r="S897" s="15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27">
        <v>3</v>
      </c>
    </row>
    <row r="898" spans="1:65">
      <c r="A898" s="29"/>
      <c r="B898" s="19"/>
      <c r="C898" s="9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15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27">
        <v>3</v>
      </c>
    </row>
    <row r="899" spans="1:65">
      <c r="A899" s="29"/>
      <c r="B899" s="18">
        <v>1</v>
      </c>
      <c r="C899" s="14">
        <v>1</v>
      </c>
      <c r="D899" s="203" t="s">
        <v>97</v>
      </c>
      <c r="E899" s="211">
        <v>0.14541424261637675</v>
      </c>
      <c r="F899" s="202">
        <v>0.1</v>
      </c>
      <c r="G899" s="203" t="s">
        <v>105</v>
      </c>
      <c r="H899" s="203" t="s">
        <v>298</v>
      </c>
      <c r="I899" s="203">
        <v>7.6879999999999997</v>
      </c>
      <c r="J899" s="202">
        <v>0.15</v>
      </c>
      <c r="K899" s="203" t="s">
        <v>291</v>
      </c>
      <c r="L899" s="211">
        <v>7.2300000000000003E-2</v>
      </c>
      <c r="M899" s="202">
        <v>0.05</v>
      </c>
      <c r="N899" s="202">
        <v>0.12503248947136592</v>
      </c>
      <c r="O899" s="202">
        <v>0.06</v>
      </c>
      <c r="P899" s="202">
        <v>0.05</v>
      </c>
      <c r="Q899" s="202">
        <v>0.06</v>
      </c>
      <c r="R899" s="203" t="s">
        <v>298</v>
      </c>
      <c r="S899" s="204"/>
      <c r="T899" s="205"/>
      <c r="U899" s="205"/>
      <c r="V899" s="205"/>
      <c r="W899" s="205"/>
      <c r="X899" s="205"/>
      <c r="Y899" s="205"/>
      <c r="Z899" s="205"/>
      <c r="AA899" s="205"/>
      <c r="AB899" s="205"/>
      <c r="AC899" s="205"/>
      <c r="AD899" s="205"/>
      <c r="AE899" s="205"/>
      <c r="AF899" s="205"/>
      <c r="AG899" s="205"/>
      <c r="AH899" s="205"/>
      <c r="AI899" s="205"/>
      <c r="AJ899" s="205"/>
      <c r="AK899" s="205"/>
      <c r="AL899" s="205"/>
      <c r="AM899" s="205"/>
      <c r="AN899" s="205"/>
      <c r="AO899" s="205"/>
      <c r="AP899" s="205"/>
      <c r="AQ899" s="205"/>
      <c r="AR899" s="205"/>
      <c r="AS899" s="205"/>
      <c r="AT899" s="205"/>
      <c r="AU899" s="205"/>
      <c r="AV899" s="205"/>
      <c r="AW899" s="205"/>
      <c r="AX899" s="205"/>
      <c r="AY899" s="205"/>
      <c r="AZ899" s="205"/>
      <c r="BA899" s="205"/>
      <c r="BB899" s="205"/>
      <c r="BC899" s="205"/>
      <c r="BD899" s="205"/>
      <c r="BE899" s="205"/>
      <c r="BF899" s="205"/>
      <c r="BG899" s="205"/>
      <c r="BH899" s="205"/>
      <c r="BI899" s="205"/>
      <c r="BJ899" s="205"/>
      <c r="BK899" s="205"/>
      <c r="BL899" s="205"/>
      <c r="BM899" s="206">
        <v>1</v>
      </c>
    </row>
    <row r="900" spans="1:65">
      <c r="A900" s="29"/>
      <c r="B900" s="19">
        <v>1</v>
      </c>
      <c r="C900" s="9">
        <v>2</v>
      </c>
      <c r="D900" s="208" t="s">
        <v>97</v>
      </c>
      <c r="E900" s="23" t="s">
        <v>105</v>
      </c>
      <c r="F900" s="23">
        <v>0.1</v>
      </c>
      <c r="G900" s="208" t="s">
        <v>105</v>
      </c>
      <c r="H900" s="208" t="s">
        <v>298</v>
      </c>
      <c r="I900" s="208">
        <v>7.7013333333333334</v>
      </c>
      <c r="J900" s="23">
        <v>7.0000000000000007E-2</v>
      </c>
      <c r="K900" s="208" t="s">
        <v>291</v>
      </c>
      <c r="L900" s="23">
        <v>3.3700000000000001E-2</v>
      </c>
      <c r="M900" s="23" t="s">
        <v>298</v>
      </c>
      <c r="N900" s="23">
        <v>0.1047099702505354</v>
      </c>
      <c r="O900" s="23">
        <v>0.08</v>
      </c>
      <c r="P900" s="23">
        <v>0.06</v>
      </c>
      <c r="Q900" s="23">
        <v>0.05</v>
      </c>
      <c r="R900" s="208" t="s">
        <v>298</v>
      </c>
      <c r="S900" s="204"/>
      <c r="T900" s="205"/>
      <c r="U900" s="205"/>
      <c r="V900" s="205"/>
      <c r="W900" s="205"/>
      <c r="X900" s="205"/>
      <c r="Y900" s="205"/>
      <c r="Z900" s="205"/>
      <c r="AA900" s="205"/>
      <c r="AB900" s="205"/>
      <c r="AC900" s="205"/>
      <c r="AD900" s="205"/>
      <c r="AE900" s="205"/>
      <c r="AF900" s="205"/>
      <c r="AG900" s="205"/>
      <c r="AH900" s="205"/>
      <c r="AI900" s="205"/>
      <c r="AJ900" s="205"/>
      <c r="AK900" s="205"/>
      <c r="AL900" s="205"/>
      <c r="AM900" s="205"/>
      <c r="AN900" s="205"/>
      <c r="AO900" s="205"/>
      <c r="AP900" s="205"/>
      <c r="AQ900" s="205"/>
      <c r="AR900" s="205"/>
      <c r="AS900" s="205"/>
      <c r="AT900" s="205"/>
      <c r="AU900" s="205"/>
      <c r="AV900" s="205"/>
      <c r="AW900" s="205"/>
      <c r="AX900" s="205"/>
      <c r="AY900" s="205"/>
      <c r="AZ900" s="205"/>
      <c r="BA900" s="205"/>
      <c r="BB900" s="205"/>
      <c r="BC900" s="205"/>
      <c r="BD900" s="205"/>
      <c r="BE900" s="205"/>
      <c r="BF900" s="205"/>
      <c r="BG900" s="205"/>
      <c r="BH900" s="205"/>
      <c r="BI900" s="205"/>
      <c r="BJ900" s="205"/>
      <c r="BK900" s="205"/>
      <c r="BL900" s="205"/>
      <c r="BM900" s="206">
        <v>2</v>
      </c>
    </row>
    <row r="901" spans="1:65">
      <c r="A901" s="29"/>
      <c r="B901" s="19">
        <v>1</v>
      </c>
      <c r="C901" s="9">
        <v>3</v>
      </c>
      <c r="D901" s="208" t="s">
        <v>97</v>
      </c>
      <c r="E901" s="23" t="s">
        <v>105</v>
      </c>
      <c r="F901" s="23">
        <v>0.1</v>
      </c>
      <c r="G901" s="208" t="s">
        <v>105</v>
      </c>
      <c r="H901" s="208" t="s">
        <v>298</v>
      </c>
      <c r="I901" s="208">
        <v>6.9520000000000008</v>
      </c>
      <c r="J901" s="23">
        <v>0.11</v>
      </c>
      <c r="K901" s="208" t="s">
        <v>291</v>
      </c>
      <c r="L901" s="23">
        <v>3.3700000000000001E-2</v>
      </c>
      <c r="M901" s="23" t="s">
        <v>298</v>
      </c>
      <c r="N901" s="23">
        <v>0.11538265588420696</v>
      </c>
      <c r="O901" s="23">
        <v>0.05</v>
      </c>
      <c r="P901" s="23">
        <v>0.05</v>
      </c>
      <c r="Q901" s="23">
        <v>0.05</v>
      </c>
      <c r="R901" s="208" t="s">
        <v>298</v>
      </c>
      <c r="S901" s="204"/>
      <c r="T901" s="205"/>
      <c r="U901" s="205"/>
      <c r="V901" s="205"/>
      <c r="W901" s="205"/>
      <c r="X901" s="205"/>
      <c r="Y901" s="205"/>
      <c r="Z901" s="205"/>
      <c r="AA901" s="205"/>
      <c r="AB901" s="205"/>
      <c r="AC901" s="205"/>
      <c r="AD901" s="205"/>
      <c r="AE901" s="205"/>
      <c r="AF901" s="205"/>
      <c r="AG901" s="205"/>
      <c r="AH901" s="205"/>
      <c r="AI901" s="205"/>
      <c r="AJ901" s="205"/>
      <c r="AK901" s="205"/>
      <c r="AL901" s="205"/>
      <c r="AM901" s="205"/>
      <c r="AN901" s="205"/>
      <c r="AO901" s="205"/>
      <c r="AP901" s="205"/>
      <c r="AQ901" s="205"/>
      <c r="AR901" s="205"/>
      <c r="AS901" s="205"/>
      <c r="AT901" s="205"/>
      <c r="AU901" s="205"/>
      <c r="AV901" s="205"/>
      <c r="AW901" s="205"/>
      <c r="AX901" s="205"/>
      <c r="AY901" s="205"/>
      <c r="AZ901" s="205"/>
      <c r="BA901" s="205"/>
      <c r="BB901" s="205"/>
      <c r="BC901" s="205"/>
      <c r="BD901" s="205"/>
      <c r="BE901" s="205"/>
      <c r="BF901" s="205"/>
      <c r="BG901" s="205"/>
      <c r="BH901" s="205"/>
      <c r="BI901" s="205"/>
      <c r="BJ901" s="205"/>
      <c r="BK901" s="205"/>
      <c r="BL901" s="205"/>
      <c r="BM901" s="206">
        <v>16</v>
      </c>
    </row>
    <row r="902" spans="1:65">
      <c r="A902" s="29"/>
      <c r="B902" s="19">
        <v>1</v>
      </c>
      <c r="C902" s="9">
        <v>4</v>
      </c>
      <c r="D902" s="208" t="s">
        <v>97</v>
      </c>
      <c r="E902" s="23" t="s">
        <v>105</v>
      </c>
      <c r="F902" s="23">
        <v>0.1</v>
      </c>
      <c r="G902" s="208" t="s">
        <v>105</v>
      </c>
      <c r="H902" s="208" t="s">
        <v>298</v>
      </c>
      <c r="I902" s="208">
        <v>7.3546666666666667</v>
      </c>
      <c r="J902" s="23">
        <v>7.0000000000000007E-2</v>
      </c>
      <c r="K902" s="208" t="s">
        <v>291</v>
      </c>
      <c r="L902" s="23" t="s">
        <v>304</v>
      </c>
      <c r="M902" s="23">
        <v>0.06</v>
      </c>
      <c r="N902" s="209">
        <v>0.20360645254678889</v>
      </c>
      <c r="O902" s="23">
        <v>0.05</v>
      </c>
      <c r="P902" s="23" t="s">
        <v>298</v>
      </c>
      <c r="Q902" s="23">
        <v>0.05</v>
      </c>
      <c r="R902" s="208" t="s">
        <v>298</v>
      </c>
      <c r="S902" s="204"/>
      <c r="T902" s="205"/>
      <c r="U902" s="205"/>
      <c r="V902" s="205"/>
      <c r="W902" s="205"/>
      <c r="X902" s="205"/>
      <c r="Y902" s="205"/>
      <c r="Z902" s="205"/>
      <c r="AA902" s="205"/>
      <c r="AB902" s="205"/>
      <c r="AC902" s="205"/>
      <c r="AD902" s="205"/>
      <c r="AE902" s="205"/>
      <c r="AF902" s="205"/>
      <c r="AG902" s="205"/>
      <c r="AH902" s="205"/>
      <c r="AI902" s="205"/>
      <c r="AJ902" s="205"/>
      <c r="AK902" s="205"/>
      <c r="AL902" s="205"/>
      <c r="AM902" s="205"/>
      <c r="AN902" s="205"/>
      <c r="AO902" s="205"/>
      <c r="AP902" s="205"/>
      <c r="AQ902" s="205"/>
      <c r="AR902" s="205"/>
      <c r="AS902" s="205"/>
      <c r="AT902" s="205"/>
      <c r="AU902" s="205"/>
      <c r="AV902" s="205"/>
      <c r="AW902" s="205"/>
      <c r="AX902" s="205"/>
      <c r="AY902" s="205"/>
      <c r="AZ902" s="205"/>
      <c r="BA902" s="205"/>
      <c r="BB902" s="205"/>
      <c r="BC902" s="205"/>
      <c r="BD902" s="205"/>
      <c r="BE902" s="205"/>
      <c r="BF902" s="205"/>
      <c r="BG902" s="205"/>
      <c r="BH902" s="205"/>
      <c r="BI902" s="205"/>
      <c r="BJ902" s="205"/>
      <c r="BK902" s="205"/>
      <c r="BL902" s="205"/>
      <c r="BM902" s="206">
        <v>6.5199572163933503E-2</v>
      </c>
    </row>
    <row r="903" spans="1:65">
      <c r="A903" s="29"/>
      <c r="B903" s="19">
        <v>1</v>
      </c>
      <c r="C903" s="9">
        <v>5</v>
      </c>
      <c r="D903" s="208" t="s">
        <v>97</v>
      </c>
      <c r="E903" s="23">
        <v>0.1221377375989207</v>
      </c>
      <c r="F903" s="23">
        <v>0.1</v>
      </c>
      <c r="G903" s="208" t="s">
        <v>105</v>
      </c>
      <c r="H903" s="208" t="s">
        <v>298</v>
      </c>
      <c r="I903" s="208">
        <v>6.7333333333333343</v>
      </c>
      <c r="J903" s="23">
        <v>0.09</v>
      </c>
      <c r="K903" s="208" t="s">
        <v>291</v>
      </c>
      <c r="L903" s="23">
        <v>3.8600000000000002E-2</v>
      </c>
      <c r="M903" s="23" t="s">
        <v>298</v>
      </c>
      <c r="N903" s="23">
        <v>0.1172559588830273</v>
      </c>
      <c r="O903" s="23">
        <v>0.06</v>
      </c>
      <c r="P903" s="23" t="s">
        <v>298</v>
      </c>
      <c r="Q903" s="23">
        <v>0.05</v>
      </c>
      <c r="R903" s="208" t="s">
        <v>298</v>
      </c>
      <c r="S903" s="204"/>
      <c r="T903" s="205"/>
      <c r="U903" s="205"/>
      <c r="V903" s="205"/>
      <c r="W903" s="205"/>
      <c r="X903" s="205"/>
      <c r="Y903" s="205"/>
      <c r="Z903" s="205"/>
      <c r="AA903" s="205"/>
      <c r="AB903" s="205"/>
      <c r="AC903" s="205"/>
      <c r="AD903" s="205"/>
      <c r="AE903" s="205"/>
      <c r="AF903" s="205"/>
      <c r="AG903" s="205"/>
      <c r="AH903" s="205"/>
      <c r="AI903" s="205"/>
      <c r="AJ903" s="205"/>
      <c r="AK903" s="205"/>
      <c r="AL903" s="205"/>
      <c r="AM903" s="205"/>
      <c r="AN903" s="205"/>
      <c r="AO903" s="205"/>
      <c r="AP903" s="205"/>
      <c r="AQ903" s="205"/>
      <c r="AR903" s="205"/>
      <c r="AS903" s="205"/>
      <c r="AT903" s="205"/>
      <c r="AU903" s="205"/>
      <c r="AV903" s="205"/>
      <c r="AW903" s="205"/>
      <c r="AX903" s="205"/>
      <c r="AY903" s="205"/>
      <c r="AZ903" s="205"/>
      <c r="BA903" s="205"/>
      <c r="BB903" s="205"/>
      <c r="BC903" s="205"/>
      <c r="BD903" s="205"/>
      <c r="BE903" s="205"/>
      <c r="BF903" s="205"/>
      <c r="BG903" s="205"/>
      <c r="BH903" s="205"/>
      <c r="BI903" s="205"/>
      <c r="BJ903" s="205"/>
      <c r="BK903" s="205"/>
      <c r="BL903" s="205"/>
      <c r="BM903" s="206">
        <v>8</v>
      </c>
    </row>
    <row r="904" spans="1:65">
      <c r="A904" s="29"/>
      <c r="B904" s="19">
        <v>1</v>
      </c>
      <c r="C904" s="9">
        <v>6</v>
      </c>
      <c r="D904" s="208" t="s">
        <v>97</v>
      </c>
      <c r="E904" s="23" t="s">
        <v>105</v>
      </c>
      <c r="F904" s="23">
        <v>0.1</v>
      </c>
      <c r="G904" s="208" t="s">
        <v>105</v>
      </c>
      <c r="H904" s="208" t="s">
        <v>298</v>
      </c>
      <c r="I904" s="208">
        <v>7.4666666666666659</v>
      </c>
      <c r="J904" s="23" t="s">
        <v>298</v>
      </c>
      <c r="K904" s="208" t="s">
        <v>291</v>
      </c>
      <c r="L904" s="23">
        <v>3.3700000000000001E-2</v>
      </c>
      <c r="M904" s="23">
        <v>0.05</v>
      </c>
      <c r="N904" s="209">
        <v>0.19971309893107961</v>
      </c>
      <c r="O904" s="23">
        <v>0.06</v>
      </c>
      <c r="P904" s="23" t="s">
        <v>298</v>
      </c>
      <c r="Q904" s="23">
        <v>0.05</v>
      </c>
      <c r="R904" s="208" t="s">
        <v>298</v>
      </c>
      <c r="S904" s="204"/>
      <c r="T904" s="205"/>
      <c r="U904" s="205"/>
      <c r="V904" s="205"/>
      <c r="W904" s="205"/>
      <c r="X904" s="205"/>
      <c r="Y904" s="205"/>
      <c r="Z904" s="205"/>
      <c r="AA904" s="205"/>
      <c r="AB904" s="205"/>
      <c r="AC904" s="205"/>
      <c r="AD904" s="205"/>
      <c r="AE904" s="205"/>
      <c r="AF904" s="205"/>
      <c r="AG904" s="205"/>
      <c r="AH904" s="205"/>
      <c r="AI904" s="205"/>
      <c r="AJ904" s="205"/>
      <c r="AK904" s="205"/>
      <c r="AL904" s="205"/>
      <c r="AM904" s="205"/>
      <c r="AN904" s="205"/>
      <c r="AO904" s="205"/>
      <c r="AP904" s="205"/>
      <c r="AQ904" s="205"/>
      <c r="AR904" s="205"/>
      <c r="AS904" s="205"/>
      <c r="AT904" s="205"/>
      <c r="AU904" s="205"/>
      <c r="AV904" s="205"/>
      <c r="AW904" s="205"/>
      <c r="AX904" s="205"/>
      <c r="AY904" s="205"/>
      <c r="AZ904" s="205"/>
      <c r="BA904" s="205"/>
      <c r="BB904" s="205"/>
      <c r="BC904" s="205"/>
      <c r="BD904" s="205"/>
      <c r="BE904" s="205"/>
      <c r="BF904" s="205"/>
      <c r="BG904" s="205"/>
      <c r="BH904" s="205"/>
      <c r="BI904" s="205"/>
      <c r="BJ904" s="205"/>
      <c r="BK904" s="205"/>
      <c r="BL904" s="205"/>
      <c r="BM904" s="56"/>
    </row>
    <row r="905" spans="1:65">
      <c r="A905" s="29"/>
      <c r="B905" s="20" t="s">
        <v>256</v>
      </c>
      <c r="C905" s="12"/>
      <c r="D905" s="210" t="s">
        <v>651</v>
      </c>
      <c r="E905" s="210">
        <v>0.13377599010764873</v>
      </c>
      <c r="F905" s="210">
        <v>9.9999999999999992E-2</v>
      </c>
      <c r="G905" s="210" t="s">
        <v>651</v>
      </c>
      <c r="H905" s="210" t="s">
        <v>651</v>
      </c>
      <c r="I905" s="210">
        <v>7.3159999999999998</v>
      </c>
      <c r="J905" s="210">
        <v>9.8000000000000004E-2</v>
      </c>
      <c r="K905" s="210" t="s">
        <v>651</v>
      </c>
      <c r="L905" s="210">
        <v>4.2400000000000007E-2</v>
      </c>
      <c r="M905" s="210">
        <v>5.3333333333333337E-2</v>
      </c>
      <c r="N905" s="210">
        <v>0.14428343766116733</v>
      </c>
      <c r="O905" s="210">
        <v>0.06</v>
      </c>
      <c r="P905" s="210">
        <v>5.3333333333333337E-2</v>
      </c>
      <c r="Q905" s="210">
        <v>5.1666666666666666E-2</v>
      </c>
      <c r="R905" s="210" t="s">
        <v>651</v>
      </c>
      <c r="S905" s="204"/>
      <c r="T905" s="205"/>
      <c r="U905" s="205"/>
      <c r="V905" s="205"/>
      <c r="W905" s="205"/>
      <c r="X905" s="205"/>
      <c r="Y905" s="205"/>
      <c r="Z905" s="205"/>
      <c r="AA905" s="205"/>
      <c r="AB905" s="205"/>
      <c r="AC905" s="205"/>
      <c r="AD905" s="205"/>
      <c r="AE905" s="205"/>
      <c r="AF905" s="205"/>
      <c r="AG905" s="205"/>
      <c r="AH905" s="205"/>
      <c r="AI905" s="205"/>
      <c r="AJ905" s="205"/>
      <c r="AK905" s="205"/>
      <c r="AL905" s="205"/>
      <c r="AM905" s="205"/>
      <c r="AN905" s="205"/>
      <c r="AO905" s="205"/>
      <c r="AP905" s="205"/>
      <c r="AQ905" s="205"/>
      <c r="AR905" s="205"/>
      <c r="AS905" s="205"/>
      <c r="AT905" s="205"/>
      <c r="AU905" s="205"/>
      <c r="AV905" s="205"/>
      <c r="AW905" s="205"/>
      <c r="AX905" s="205"/>
      <c r="AY905" s="205"/>
      <c r="AZ905" s="205"/>
      <c r="BA905" s="205"/>
      <c r="BB905" s="205"/>
      <c r="BC905" s="205"/>
      <c r="BD905" s="205"/>
      <c r="BE905" s="205"/>
      <c r="BF905" s="205"/>
      <c r="BG905" s="205"/>
      <c r="BH905" s="205"/>
      <c r="BI905" s="205"/>
      <c r="BJ905" s="205"/>
      <c r="BK905" s="205"/>
      <c r="BL905" s="205"/>
      <c r="BM905" s="56"/>
    </row>
    <row r="906" spans="1:65">
      <c r="A906" s="29"/>
      <c r="B906" s="3" t="s">
        <v>257</v>
      </c>
      <c r="C906" s="28"/>
      <c r="D906" s="23" t="s">
        <v>651</v>
      </c>
      <c r="E906" s="23">
        <v>0.13377599010764873</v>
      </c>
      <c r="F906" s="23">
        <v>0.1</v>
      </c>
      <c r="G906" s="23" t="s">
        <v>651</v>
      </c>
      <c r="H906" s="23" t="s">
        <v>651</v>
      </c>
      <c r="I906" s="23">
        <v>7.4106666666666658</v>
      </c>
      <c r="J906" s="23">
        <v>0.09</v>
      </c>
      <c r="K906" s="23" t="s">
        <v>651</v>
      </c>
      <c r="L906" s="23">
        <v>3.3700000000000001E-2</v>
      </c>
      <c r="M906" s="23">
        <v>0.05</v>
      </c>
      <c r="N906" s="23">
        <v>0.12114422417719661</v>
      </c>
      <c r="O906" s="23">
        <v>0.06</v>
      </c>
      <c r="P906" s="23">
        <v>0.05</v>
      </c>
      <c r="Q906" s="23">
        <v>0.05</v>
      </c>
      <c r="R906" s="23" t="s">
        <v>651</v>
      </c>
      <c r="S906" s="204"/>
      <c r="T906" s="205"/>
      <c r="U906" s="205"/>
      <c r="V906" s="205"/>
      <c r="W906" s="205"/>
      <c r="X906" s="205"/>
      <c r="Y906" s="205"/>
      <c r="Z906" s="205"/>
      <c r="AA906" s="205"/>
      <c r="AB906" s="205"/>
      <c r="AC906" s="205"/>
      <c r="AD906" s="205"/>
      <c r="AE906" s="205"/>
      <c r="AF906" s="205"/>
      <c r="AG906" s="205"/>
      <c r="AH906" s="205"/>
      <c r="AI906" s="205"/>
      <c r="AJ906" s="205"/>
      <c r="AK906" s="205"/>
      <c r="AL906" s="205"/>
      <c r="AM906" s="205"/>
      <c r="AN906" s="205"/>
      <c r="AO906" s="205"/>
      <c r="AP906" s="205"/>
      <c r="AQ906" s="205"/>
      <c r="AR906" s="205"/>
      <c r="AS906" s="205"/>
      <c r="AT906" s="205"/>
      <c r="AU906" s="205"/>
      <c r="AV906" s="205"/>
      <c r="AW906" s="205"/>
      <c r="AX906" s="205"/>
      <c r="AY906" s="205"/>
      <c r="AZ906" s="205"/>
      <c r="BA906" s="205"/>
      <c r="BB906" s="205"/>
      <c r="BC906" s="205"/>
      <c r="BD906" s="205"/>
      <c r="BE906" s="205"/>
      <c r="BF906" s="205"/>
      <c r="BG906" s="205"/>
      <c r="BH906" s="205"/>
      <c r="BI906" s="205"/>
      <c r="BJ906" s="205"/>
      <c r="BK906" s="205"/>
      <c r="BL906" s="205"/>
      <c r="BM906" s="56"/>
    </row>
    <row r="907" spans="1:65">
      <c r="A907" s="29"/>
      <c r="B907" s="3" t="s">
        <v>258</v>
      </c>
      <c r="C907" s="28"/>
      <c r="D907" s="23" t="s">
        <v>651</v>
      </c>
      <c r="E907" s="23">
        <v>1.6458974540165872E-2</v>
      </c>
      <c r="F907" s="23">
        <v>1.5202354861220293E-17</v>
      </c>
      <c r="G907" s="23" t="s">
        <v>651</v>
      </c>
      <c r="H907" s="23" t="s">
        <v>651</v>
      </c>
      <c r="I907" s="23">
        <v>0.39574177888562023</v>
      </c>
      <c r="J907" s="23">
        <v>3.3466401061363067E-2</v>
      </c>
      <c r="K907" s="23" t="s">
        <v>651</v>
      </c>
      <c r="L907" s="23">
        <v>1.6848738825205874E-2</v>
      </c>
      <c r="M907" s="23">
        <v>5.7735026918962545E-3</v>
      </c>
      <c r="N907" s="23">
        <v>4.4931204233018177E-2</v>
      </c>
      <c r="O907" s="23">
        <v>1.0954451150103352E-2</v>
      </c>
      <c r="P907" s="23">
        <v>5.7735026918962545E-3</v>
      </c>
      <c r="Q907" s="23">
        <v>4.0824829046386272E-3</v>
      </c>
      <c r="R907" s="23" t="s">
        <v>651</v>
      </c>
      <c r="S907" s="204"/>
      <c r="T907" s="205"/>
      <c r="U907" s="205"/>
      <c r="V907" s="205"/>
      <c r="W907" s="205"/>
      <c r="X907" s="205"/>
      <c r="Y907" s="205"/>
      <c r="Z907" s="205"/>
      <c r="AA907" s="205"/>
      <c r="AB907" s="205"/>
      <c r="AC907" s="205"/>
      <c r="AD907" s="205"/>
      <c r="AE907" s="205"/>
      <c r="AF907" s="205"/>
      <c r="AG907" s="205"/>
      <c r="AH907" s="205"/>
      <c r="AI907" s="205"/>
      <c r="AJ907" s="205"/>
      <c r="AK907" s="205"/>
      <c r="AL907" s="205"/>
      <c r="AM907" s="205"/>
      <c r="AN907" s="205"/>
      <c r="AO907" s="205"/>
      <c r="AP907" s="205"/>
      <c r="AQ907" s="205"/>
      <c r="AR907" s="205"/>
      <c r="AS907" s="205"/>
      <c r="AT907" s="205"/>
      <c r="AU907" s="205"/>
      <c r="AV907" s="205"/>
      <c r="AW907" s="205"/>
      <c r="AX907" s="205"/>
      <c r="AY907" s="205"/>
      <c r="AZ907" s="205"/>
      <c r="BA907" s="205"/>
      <c r="BB907" s="205"/>
      <c r="BC907" s="205"/>
      <c r="BD907" s="205"/>
      <c r="BE907" s="205"/>
      <c r="BF907" s="205"/>
      <c r="BG907" s="205"/>
      <c r="BH907" s="205"/>
      <c r="BI907" s="205"/>
      <c r="BJ907" s="205"/>
      <c r="BK907" s="205"/>
      <c r="BL907" s="205"/>
      <c r="BM907" s="56"/>
    </row>
    <row r="908" spans="1:65">
      <c r="A908" s="29"/>
      <c r="B908" s="3" t="s">
        <v>86</v>
      </c>
      <c r="C908" s="28"/>
      <c r="D908" s="13" t="s">
        <v>651</v>
      </c>
      <c r="E908" s="13">
        <v>0.12303384581135549</v>
      </c>
      <c r="F908" s="13">
        <v>1.5202354861220294E-16</v>
      </c>
      <c r="G908" s="13" t="s">
        <v>651</v>
      </c>
      <c r="H908" s="13" t="s">
        <v>651</v>
      </c>
      <c r="I908" s="13">
        <v>5.4092643368728849E-2</v>
      </c>
      <c r="J908" s="13">
        <v>0.34149388838125577</v>
      </c>
      <c r="K908" s="13" t="s">
        <v>651</v>
      </c>
      <c r="L908" s="13">
        <v>0.39737591568881775</v>
      </c>
      <c r="M908" s="13">
        <v>0.10825317547305477</v>
      </c>
      <c r="N908" s="13">
        <v>0.31140929937179501</v>
      </c>
      <c r="O908" s="13">
        <v>0.18257418583505589</v>
      </c>
      <c r="P908" s="13">
        <v>0.10825317547305477</v>
      </c>
      <c r="Q908" s="13">
        <v>7.9015798154296005E-2</v>
      </c>
      <c r="R908" s="13" t="s">
        <v>651</v>
      </c>
      <c r="S908" s="15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55"/>
    </row>
    <row r="909" spans="1:65">
      <c r="A909" s="29"/>
      <c r="B909" s="3" t="s">
        <v>259</v>
      </c>
      <c r="C909" s="28"/>
      <c r="D909" s="13" t="s">
        <v>651</v>
      </c>
      <c r="E909" s="13">
        <v>1.0517924530438822</v>
      </c>
      <c r="F909" s="13">
        <v>0.53375239562257537</v>
      </c>
      <c r="G909" s="13" t="s">
        <v>651</v>
      </c>
      <c r="H909" s="13" t="s">
        <v>651</v>
      </c>
      <c r="I909" s="13">
        <v>111.20932526374762</v>
      </c>
      <c r="J909" s="13">
        <v>0.50307734771012402</v>
      </c>
      <c r="K909" s="13" t="s">
        <v>651</v>
      </c>
      <c r="L909" s="13">
        <v>-0.3496889842560279</v>
      </c>
      <c r="M909" s="13">
        <v>-0.18199872233462633</v>
      </c>
      <c r="N909" s="13">
        <v>1.2129506816147591</v>
      </c>
      <c r="O909" s="13">
        <v>-7.9748562626454689E-2</v>
      </c>
      <c r="P909" s="13">
        <v>-0.18199872233462633</v>
      </c>
      <c r="Q909" s="13">
        <v>-0.20756126226166938</v>
      </c>
      <c r="R909" s="13" t="s">
        <v>651</v>
      </c>
      <c r="S909" s="15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55"/>
    </row>
    <row r="910" spans="1:65">
      <c r="A910" s="29"/>
      <c r="B910" s="45" t="s">
        <v>260</v>
      </c>
      <c r="C910" s="46"/>
      <c r="D910" s="44">
        <v>1.04</v>
      </c>
      <c r="E910" s="44">
        <v>0.47</v>
      </c>
      <c r="F910" s="44">
        <v>1.04</v>
      </c>
      <c r="G910" s="44">
        <v>0.26</v>
      </c>
      <c r="H910" s="44">
        <v>0.91</v>
      </c>
      <c r="I910" s="44">
        <v>189.4</v>
      </c>
      <c r="J910" s="44">
        <v>0.67</v>
      </c>
      <c r="K910" s="44">
        <v>4.96</v>
      </c>
      <c r="L910" s="44">
        <v>0.57999999999999996</v>
      </c>
      <c r="M910" s="44">
        <v>0.54</v>
      </c>
      <c r="N910" s="44">
        <v>2.2000000000000002</v>
      </c>
      <c r="O910" s="44">
        <v>0</v>
      </c>
      <c r="P910" s="44">
        <v>0.54</v>
      </c>
      <c r="Q910" s="44">
        <v>0.22</v>
      </c>
      <c r="R910" s="44">
        <v>0.91</v>
      </c>
      <c r="S910" s="15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55"/>
    </row>
    <row r="911" spans="1:65">
      <c r="B911" s="3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BM911" s="55"/>
    </row>
    <row r="912" spans="1:65" ht="15">
      <c r="B912" s="8" t="s">
        <v>511</v>
      </c>
      <c r="BM912" s="27" t="s">
        <v>66</v>
      </c>
    </row>
    <row r="913" spans="1:65" ht="15">
      <c r="A913" s="24" t="s">
        <v>30</v>
      </c>
      <c r="B913" s="18" t="s">
        <v>110</v>
      </c>
      <c r="C913" s="15" t="s">
        <v>111</v>
      </c>
      <c r="D913" s="16" t="s">
        <v>227</v>
      </c>
      <c r="E913" s="17" t="s">
        <v>227</v>
      </c>
      <c r="F913" s="17" t="s">
        <v>227</v>
      </c>
      <c r="G913" s="17" t="s">
        <v>227</v>
      </c>
      <c r="H913" s="17" t="s">
        <v>227</v>
      </c>
      <c r="I913" s="17" t="s">
        <v>227</v>
      </c>
      <c r="J913" s="17" t="s">
        <v>227</v>
      </c>
      <c r="K913" s="17" t="s">
        <v>227</v>
      </c>
      <c r="L913" s="17" t="s">
        <v>227</v>
      </c>
      <c r="M913" s="17" t="s">
        <v>227</v>
      </c>
      <c r="N913" s="17" t="s">
        <v>227</v>
      </c>
      <c r="O913" s="17" t="s">
        <v>227</v>
      </c>
      <c r="P913" s="17" t="s">
        <v>227</v>
      </c>
      <c r="Q913" s="17" t="s">
        <v>227</v>
      </c>
      <c r="R913" s="17" t="s">
        <v>227</v>
      </c>
      <c r="S913" s="17" t="s">
        <v>227</v>
      </c>
      <c r="T913" s="15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27">
        <v>1</v>
      </c>
    </row>
    <row r="914" spans="1:65">
      <c r="A914" s="29"/>
      <c r="B914" s="19" t="s">
        <v>228</v>
      </c>
      <c r="C914" s="9" t="s">
        <v>228</v>
      </c>
      <c r="D914" s="151" t="s">
        <v>230</v>
      </c>
      <c r="E914" s="152" t="s">
        <v>231</v>
      </c>
      <c r="F914" s="152" t="s">
        <v>232</v>
      </c>
      <c r="G914" s="152" t="s">
        <v>236</v>
      </c>
      <c r="H914" s="152" t="s">
        <v>238</v>
      </c>
      <c r="I914" s="152" t="s">
        <v>239</v>
      </c>
      <c r="J914" s="152" t="s">
        <v>241</v>
      </c>
      <c r="K914" s="152" t="s">
        <v>242</v>
      </c>
      <c r="L914" s="152" t="s">
        <v>243</v>
      </c>
      <c r="M914" s="152" t="s">
        <v>244</v>
      </c>
      <c r="N914" s="152" t="s">
        <v>245</v>
      </c>
      <c r="O914" s="152" t="s">
        <v>246</v>
      </c>
      <c r="P914" s="152" t="s">
        <v>247</v>
      </c>
      <c r="Q914" s="152" t="s">
        <v>248</v>
      </c>
      <c r="R914" s="152" t="s">
        <v>249</v>
      </c>
      <c r="S914" s="152" t="s">
        <v>250</v>
      </c>
      <c r="T914" s="15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27" t="s">
        <v>3</v>
      </c>
    </row>
    <row r="915" spans="1:65">
      <c r="A915" s="29"/>
      <c r="B915" s="19"/>
      <c r="C915" s="9"/>
      <c r="D915" s="10" t="s">
        <v>288</v>
      </c>
      <c r="E915" s="11" t="s">
        <v>288</v>
      </c>
      <c r="F915" s="11" t="s">
        <v>288</v>
      </c>
      <c r="G915" s="11" t="s">
        <v>288</v>
      </c>
      <c r="H915" s="11" t="s">
        <v>289</v>
      </c>
      <c r="I915" s="11" t="s">
        <v>288</v>
      </c>
      <c r="J915" s="11" t="s">
        <v>289</v>
      </c>
      <c r="K915" s="11" t="s">
        <v>288</v>
      </c>
      <c r="L915" s="11" t="s">
        <v>289</v>
      </c>
      <c r="M915" s="11" t="s">
        <v>289</v>
      </c>
      <c r="N915" s="11" t="s">
        <v>114</v>
      </c>
      <c r="O915" s="11" t="s">
        <v>289</v>
      </c>
      <c r="P915" s="11" t="s">
        <v>289</v>
      </c>
      <c r="Q915" s="11" t="s">
        <v>289</v>
      </c>
      <c r="R915" s="11" t="s">
        <v>289</v>
      </c>
      <c r="S915" s="11" t="s">
        <v>288</v>
      </c>
      <c r="T915" s="15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27">
        <v>2</v>
      </c>
    </row>
    <row r="916" spans="1:65">
      <c r="A916" s="29"/>
      <c r="B916" s="19"/>
      <c r="C916" s="9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15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27">
        <v>3</v>
      </c>
    </row>
    <row r="917" spans="1:65">
      <c r="A917" s="29"/>
      <c r="B917" s="18">
        <v>1</v>
      </c>
      <c r="C917" s="14">
        <v>1</v>
      </c>
      <c r="D917" s="21">
        <v>8.94</v>
      </c>
      <c r="E917" s="21">
        <v>8.7068959189420507</v>
      </c>
      <c r="F917" s="21">
        <v>9.5870603887154537</v>
      </c>
      <c r="G917" s="21">
        <v>8.65</v>
      </c>
      <c r="H917" s="21">
        <v>9.4</v>
      </c>
      <c r="I917" s="147">
        <v>7.6</v>
      </c>
      <c r="J917" s="21">
        <v>8.91</v>
      </c>
      <c r="K917" s="21">
        <v>9.1</v>
      </c>
      <c r="L917" s="147">
        <v>10.8605</v>
      </c>
      <c r="M917" s="21">
        <v>7.7600000000000007</v>
      </c>
      <c r="N917" s="21">
        <v>8.6329248700594317</v>
      </c>
      <c r="O917" s="147">
        <v>7.8299999999999992</v>
      </c>
      <c r="P917" s="21">
        <v>8.48</v>
      </c>
      <c r="Q917" s="21">
        <v>9.4499999999999993</v>
      </c>
      <c r="R917" s="21">
        <v>8.6300000000000008</v>
      </c>
      <c r="S917" s="21">
        <v>9.0500000000000007</v>
      </c>
      <c r="T917" s="15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27">
        <v>1</v>
      </c>
    </row>
    <row r="918" spans="1:65">
      <c r="A918" s="29"/>
      <c r="B918" s="19">
        <v>1</v>
      </c>
      <c r="C918" s="9">
        <v>2</v>
      </c>
      <c r="D918" s="11">
        <v>8.7899999999999991</v>
      </c>
      <c r="E918" s="11">
        <v>8.7075884458399795</v>
      </c>
      <c r="F918" s="11">
        <v>8.878008864833081</v>
      </c>
      <c r="G918" s="11">
        <v>8.67</v>
      </c>
      <c r="H918" s="11">
        <v>9.4</v>
      </c>
      <c r="I918" s="148">
        <v>7.34</v>
      </c>
      <c r="J918" s="11">
        <v>8.81</v>
      </c>
      <c r="K918" s="11">
        <v>8.8000000000000007</v>
      </c>
      <c r="L918" s="148">
        <v>11.993399999999999</v>
      </c>
      <c r="M918" s="149">
        <v>7.63</v>
      </c>
      <c r="N918" s="11">
        <v>8.7240940324871268</v>
      </c>
      <c r="O918" s="148">
        <v>7.7700000000000005</v>
      </c>
      <c r="P918" s="11">
        <v>8.23</v>
      </c>
      <c r="Q918" s="11">
        <v>9</v>
      </c>
      <c r="R918" s="11">
        <v>8.6199999999999992</v>
      </c>
      <c r="S918" s="11">
        <v>8.86</v>
      </c>
      <c r="T918" s="15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27">
        <v>26</v>
      </c>
    </row>
    <row r="919" spans="1:65">
      <c r="A919" s="29"/>
      <c r="B919" s="19">
        <v>1</v>
      </c>
      <c r="C919" s="9">
        <v>3</v>
      </c>
      <c r="D919" s="11">
        <v>8.9499999999999993</v>
      </c>
      <c r="E919" s="11">
        <v>8.5115138665077108</v>
      </c>
      <c r="F919" s="11">
        <v>8.8665393977975455</v>
      </c>
      <c r="G919" s="11">
        <v>8.64</v>
      </c>
      <c r="H919" s="11">
        <v>9.1</v>
      </c>
      <c r="I919" s="148">
        <v>7.68</v>
      </c>
      <c r="J919" s="11">
        <v>8.98</v>
      </c>
      <c r="K919" s="11">
        <v>8.6</v>
      </c>
      <c r="L919" s="148">
        <v>11.177899999999999</v>
      </c>
      <c r="M919" s="11">
        <v>8.42</v>
      </c>
      <c r="N919" s="11">
        <v>8.6118539473120581</v>
      </c>
      <c r="O919" s="148">
        <v>7.8899999999999988</v>
      </c>
      <c r="P919" s="11">
        <v>8.83</v>
      </c>
      <c r="Q919" s="11">
        <v>9.08</v>
      </c>
      <c r="R919" s="11">
        <v>8.44</v>
      </c>
      <c r="S919" s="11">
        <v>8.94</v>
      </c>
      <c r="T919" s="15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27">
        <v>16</v>
      </c>
    </row>
    <row r="920" spans="1:65">
      <c r="A920" s="29"/>
      <c r="B920" s="19">
        <v>1</v>
      </c>
      <c r="C920" s="9">
        <v>4</v>
      </c>
      <c r="D920" s="11">
        <v>8.83</v>
      </c>
      <c r="E920" s="11">
        <v>8.8157642280082502</v>
      </c>
      <c r="F920" s="11">
        <v>8.7177837807743455</v>
      </c>
      <c r="G920" s="11">
        <v>8.6300000000000008</v>
      </c>
      <c r="H920" s="11">
        <v>9.1999999999999993</v>
      </c>
      <c r="I920" s="148">
        <v>7.51</v>
      </c>
      <c r="J920" s="11">
        <v>9.07</v>
      </c>
      <c r="K920" s="11">
        <v>9.1999999999999993</v>
      </c>
      <c r="L920" s="148">
        <v>11.708299999999999</v>
      </c>
      <c r="M920" s="11">
        <v>8.19</v>
      </c>
      <c r="N920" s="11">
        <v>8.3489294318968899</v>
      </c>
      <c r="O920" s="148">
        <v>7.95</v>
      </c>
      <c r="P920" s="11">
        <v>8.0399999999999991</v>
      </c>
      <c r="Q920" s="11">
        <v>9.43</v>
      </c>
      <c r="R920" s="11">
        <v>8.93</v>
      </c>
      <c r="S920" s="11">
        <v>9.1199999999999992</v>
      </c>
      <c r="T920" s="15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27">
        <v>8.7984716231916433</v>
      </c>
    </row>
    <row r="921" spans="1:65">
      <c r="A921" s="29"/>
      <c r="B921" s="19">
        <v>1</v>
      </c>
      <c r="C921" s="9">
        <v>5</v>
      </c>
      <c r="D921" s="11">
        <v>9.26</v>
      </c>
      <c r="E921" s="11">
        <v>8.56408260847493</v>
      </c>
      <c r="F921" s="11">
        <v>8.7498866614011188</v>
      </c>
      <c r="G921" s="11">
        <v>8.68</v>
      </c>
      <c r="H921" s="11">
        <v>9.1</v>
      </c>
      <c r="I921" s="148">
        <v>7.33</v>
      </c>
      <c r="J921" s="11">
        <v>8.84</v>
      </c>
      <c r="K921" s="11">
        <v>8.1999999999999993</v>
      </c>
      <c r="L921" s="148">
        <v>11.0311</v>
      </c>
      <c r="M921" s="11">
        <v>8.06</v>
      </c>
      <c r="N921" s="11">
        <v>8.7911693082071345</v>
      </c>
      <c r="O921" s="148">
        <v>7.7700000000000005</v>
      </c>
      <c r="P921" s="11">
        <v>8.5299999999999994</v>
      </c>
      <c r="Q921" s="11">
        <v>8.85</v>
      </c>
      <c r="R921" s="11">
        <v>8.59</v>
      </c>
      <c r="S921" s="11">
        <v>9.0299999999999994</v>
      </c>
      <c r="T921" s="15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27">
        <v>61</v>
      </c>
    </row>
    <row r="922" spans="1:65">
      <c r="A922" s="29"/>
      <c r="B922" s="19">
        <v>1</v>
      </c>
      <c r="C922" s="9">
        <v>6</v>
      </c>
      <c r="D922" s="11">
        <v>9.1199999999999992</v>
      </c>
      <c r="E922" s="11">
        <v>8.6199907565014904</v>
      </c>
      <c r="F922" s="11">
        <v>9.3268766987156351</v>
      </c>
      <c r="G922" s="11">
        <v>8.68</v>
      </c>
      <c r="H922" s="11">
        <v>9.1999999999999993</v>
      </c>
      <c r="I922" s="148">
        <v>7.43</v>
      </c>
      <c r="J922" s="11">
        <v>9.11</v>
      </c>
      <c r="K922" s="11">
        <v>9.3000000000000007</v>
      </c>
      <c r="L922" s="148">
        <v>11.532</v>
      </c>
      <c r="M922" s="11">
        <v>9.0299999999999994</v>
      </c>
      <c r="N922" s="11">
        <v>8.377823402473954</v>
      </c>
      <c r="O922" s="148">
        <v>7.8199999999999994</v>
      </c>
      <c r="P922" s="11">
        <v>8.31</v>
      </c>
      <c r="Q922" s="11">
        <v>8.99</v>
      </c>
      <c r="R922" s="11">
        <v>8.49</v>
      </c>
      <c r="S922" s="11">
        <v>8.91</v>
      </c>
      <c r="T922" s="15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55"/>
    </row>
    <row r="923" spans="1:65">
      <c r="A923" s="29"/>
      <c r="B923" s="20" t="s">
        <v>256</v>
      </c>
      <c r="C923" s="12"/>
      <c r="D923" s="22">
        <v>8.9816666666666656</v>
      </c>
      <c r="E923" s="22">
        <v>8.6543059707124019</v>
      </c>
      <c r="F923" s="22">
        <v>9.0210259653728642</v>
      </c>
      <c r="G923" s="22">
        <v>8.6583333333333332</v>
      </c>
      <c r="H923" s="22">
        <v>9.2333333333333325</v>
      </c>
      <c r="I923" s="22">
        <v>7.4816666666666656</v>
      </c>
      <c r="J923" s="22">
        <v>8.9533333333333331</v>
      </c>
      <c r="K923" s="22">
        <v>8.8666666666666671</v>
      </c>
      <c r="L923" s="22">
        <v>11.383866666666668</v>
      </c>
      <c r="M923" s="22">
        <v>8.1816666666666666</v>
      </c>
      <c r="N923" s="22">
        <v>8.5811324987394304</v>
      </c>
      <c r="O923" s="22">
        <v>7.8383333333333338</v>
      </c>
      <c r="P923" s="22">
        <v>8.4033333333333342</v>
      </c>
      <c r="Q923" s="22">
        <v>9.1333333333333346</v>
      </c>
      <c r="R923" s="22">
        <v>8.6166666666666654</v>
      </c>
      <c r="S923" s="22">
        <v>8.9849999999999994</v>
      </c>
      <c r="T923" s="15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55"/>
    </row>
    <row r="924" spans="1:65">
      <c r="A924" s="29"/>
      <c r="B924" s="3" t="s">
        <v>257</v>
      </c>
      <c r="C924" s="28"/>
      <c r="D924" s="11">
        <v>8.9450000000000003</v>
      </c>
      <c r="E924" s="11">
        <v>8.6634433377217697</v>
      </c>
      <c r="F924" s="11">
        <v>8.8722741313153133</v>
      </c>
      <c r="G924" s="11">
        <v>8.66</v>
      </c>
      <c r="H924" s="11">
        <v>9.1999999999999993</v>
      </c>
      <c r="I924" s="11">
        <v>7.47</v>
      </c>
      <c r="J924" s="11">
        <v>8.9450000000000003</v>
      </c>
      <c r="K924" s="11">
        <v>8.9499999999999993</v>
      </c>
      <c r="L924" s="11">
        <v>11.354949999999999</v>
      </c>
      <c r="M924" s="11">
        <v>8.125</v>
      </c>
      <c r="N924" s="11">
        <v>8.6223894086857449</v>
      </c>
      <c r="O924" s="11">
        <v>7.8249999999999993</v>
      </c>
      <c r="P924" s="11">
        <v>8.3949999999999996</v>
      </c>
      <c r="Q924" s="11">
        <v>9.0399999999999991</v>
      </c>
      <c r="R924" s="11">
        <v>8.6050000000000004</v>
      </c>
      <c r="S924" s="11">
        <v>8.9849999999999994</v>
      </c>
      <c r="T924" s="15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55"/>
    </row>
    <row r="925" spans="1:65">
      <c r="A925" s="29"/>
      <c r="B925" s="3" t="s">
        <v>258</v>
      </c>
      <c r="C925" s="28"/>
      <c r="D925" s="23">
        <v>0.17837226989267888</v>
      </c>
      <c r="E925" s="23">
        <v>0.11079789501836991</v>
      </c>
      <c r="F925" s="23">
        <v>0.35319455680445117</v>
      </c>
      <c r="G925" s="23">
        <v>2.1369760566432354E-2</v>
      </c>
      <c r="H925" s="23">
        <v>0.13662601021279502</v>
      </c>
      <c r="I925" s="23">
        <v>0.14133883637085257</v>
      </c>
      <c r="J925" s="23">
        <v>0.12176480060619582</v>
      </c>
      <c r="K925" s="23">
        <v>0.41793141383086635</v>
      </c>
      <c r="L925" s="23">
        <v>0.433476784461021</v>
      </c>
      <c r="M925" s="23">
        <v>0.50467481279202586</v>
      </c>
      <c r="N925" s="23">
        <v>0.18079412129136388</v>
      </c>
      <c r="O925" s="23">
        <v>7.0545493595740263E-2</v>
      </c>
      <c r="P925" s="23">
        <v>0.27376388853657585</v>
      </c>
      <c r="Q925" s="23">
        <v>0.24889087300796423</v>
      </c>
      <c r="R925" s="23">
        <v>0.17107503227141785</v>
      </c>
      <c r="S925" s="23">
        <v>9.7724101428460303E-2</v>
      </c>
      <c r="T925" s="204"/>
      <c r="U925" s="205"/>
      <c r="V925" s="205"/>
      <c r="W925" s="205"/>
      <c r="X925" s="205"/>
      <c r="Y925" s="205"/>
      <c r="Z925" s="205"/>
      <c r="AA925" s="205"/>
      <c r="AB925" s="205"/>
      <c r="AC925" s="205"/>
      <c r="AD925" s="205"/>
      <c r="AE925" s="205"/>
      <c r="AF925" s="205"/>
      <c r="AG925" s="205"/>
      <c r="AH925" s="205"/>
      <c r="AI925" s="205"/>
      <c r="AJ925" s="205"/>
      <c r="AK925" s="205"/>
      <c r="AL925" s="205"/>
      <c r="AM925" s="205"/>
      <c r="AN925" s="205"/>
      <c r="AO925" s="205"/>
      <c r="AP925" s="205"/>
      <c r="AQ925" s="205"/>
      <c r="AR925" s="205"/>
      <c r="AS925" s="205"/>
      <c r="AT925" s="205"/>
      <c r="AU925" s="205"/>
      <c r="AV925" s="205"/>
      <c r="AW925" s="205"/>
      <c r="AX925" s="205"/>
      <c r="AY925" s="205"/>
      <c r="AZ925" s="205"/>
      <c r="BA925" s="205"/>
      <c r="BB925" s="205"/>
      <c r="BC925" s="205"/>
      <c r="BD925" s="205"/>
      <c r="BE925" s="205"/>
      <c r="BF925" s="205"/>
      <c r="BG925" s="205"/>
      <c r="BH925" s="205"/>
      <c r="BI925" s="205"/>
      <c r="BJ925" s="205"/>
      <c r="BK925" s="205"/>
      <c r="BL925" s="205"/>
      <c r="BM925" s="56"/>
    </row>
    <row r="926" spans="1:65">
      <c r="A926" s="29"/>
      <c r="B926" s="3" t="s">
        <v>86</v>
      </c>
      <c r="C926" s="28"/>
      <c r="D926" s="13">
        <v>1.9859595831435765E-2</v>
      </c>
      <c r="E926" s="13">
        <v>1.2802632053145364E-2</v>
      </c>
      <c r="F926" s="13">
        <v>3.9152371156028778E-2</v>
      </c>
      <c r="G926" s="13">
        <v>2.4681147911182698E-3</v>
      </c>
      <c r="H926" s="13">
        <v>1.4797040817270221E-2</v>
      </c>
      <c r="I926" s="13">
        <v>1.889135705558288E-2</v>
      </c>
      <c r="J926" s="13">
        <v>1.359994049957511E-2</v>
      </c>
      <c r="K926" s="13">
        <v>4.7135121860624019E-2</v>
      </c>
      <c r="L926" s="13">
        <v>3.8078167739814907E-2</v>
      </c>
      <c r="M926" s="13">
        <v>6.1683619408273688E-2</v>
      </c>
      <c r="N926" s="13">
        <v>2.1068794977576976E-2</v>
      </c>
      <c r="O926" s="13">
        <v>9.00006297202725E-3</v>
      </c>
      <c r="P926" s="13">
        <v>3.2578011329223618E-2</v>
      </c>
      <c r="Q926" s="13">
        <v>2.7250825511820898E-2</v>
      </c>
      <c r="R926" s="13">
        <v>1.9853968928984667E-2</v>
      </c>
      <c r="S926" s="13">
        <v>1.0876360759984454E-2</v>
      </c>
      <c r="T926" s="15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55"/>
    </row>
    <row r="927" spans="1:65">
      <c r="A927" s="29"/>
      <c r="B927" s="3" t="s">
        <v>259</v>
      </c>
      <c r="C927" s="28"/>
      <c r="D927" s="13">
        <v>2.0821234791750021E-2</v>
      </c>
      <c r="E927" s="13">
        <v>-1.6385306295611524E-2</v>
      </c>
      <c r="F927" s="13">
        <v>2.5294659312714796E-2</v>
      </c>
      <c r="G927" s="13">
        <v>-1.5927571953397446E-2</v>
      </c>
      <c r="H927" s="13">
        <v>4.9424687464519446E-2</v>
      </c>
      <c r="I927" s="13">
        <v>-0.1496629202115114</v>
      </c>
      <c r="J927" s="13">
        <v>1.7600978530577294E-2</v>
      </c>
      <c r="K927" s="13">
        <v>7.7507829081666646E-3</v>
      </c>
      <c r="L927" s="13">
        <v>0.29384592622430628</v>
      </c>
      <c r="M927" s="13">
        <v>-7.0103647876656017E-2</v>
      </c>
      <c r="N927" s="13">
        <v>-2.4701917987589472E-2</v>
      </c>
      <c r="O927" s="13">
        <v>-0.10912557668851353</v>
      </c>
      <c r="P927" s="13">
        <v>-4.4909878303951656E-2</v>
      </c>
      <c r="Q927" s="13">
        <v>3.8059077130968788E-2</v>
      </c>
      <c r="R927" s="13">
        <v>-2.0663242925710312E-2</v>
      </c>
      <c r="S927" s="13">
        <v>2.1200088469534917E-2</v>
      </c>
      <c r="T927" s="15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55"/>
    </row>
    <row r="928" spans="1:65">
      <c r="A928" s="29"/>
      <c r="B928" s="45" t="s">
        <v>260</v>
      </c>
      <c r="C928" s="46"/>
      <c r="D928" s="44">
        <v>0.61</v>
      </c>
      <c r="E928" s="44">
        <v>0.3</v>
      </c>
      <c r="F928" s="44">
        <v>0.72</v>
      </c>
      <c r="G928" s="44">
        <v>0.28999999999999998</v>
      </c>
      <c r="H928" s="44">
        <v>1.32</v>
      </c>
      <c r="I928" s="44">
        <v>3.59</v>
      </c>
      <c r="J928" s="44">
        <v>0.54</v>
      </c>
      <c r="K928" s="44">
        <v>0.28999999999999998</v>
      </c>
      <c r="L928" s="44">
        <v>7.35</v>
      </c>
      <c r="M928" s="44">
        <v>1.63</v>
      </c>
      <c r="N928" s="44">
        <v>0.51</v>
      </c>
      <c r="O928" s="44">
        <v>2.59</v>
      </c>
      <c r="P928" s="44">
        <v>1.01</v>
      </c>
      <c r="Q928" s="44">
        <v>1.04</v>
      </c>
      <c r="R928" s="44">
        <v>0.41</v>
      </c>
      <c r="S928" s="44">
        <v>0.62</v>
      </c>
      <c r="T928" s="15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55"/>
    </row>
    <row r="929" spans="1:65">
      <c r="B929" s="3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BM929" s="55"/>
    </row>
    <row r="930" spans="1:65" ht="15">
      <c r="B930" s="8" t="s">
        <v>512</v>
      </c>
      <c r="BM930" s="27" t="s">
        <v>66</v>
      </c>
    </row>
    <row r="931" spans="1:65" ht="15">
      <c r="A931" s="24" t="s">
        <v>62</v>
      </c>
      <c r="B931" s="18" t="s">
        <v>110</v>
      </c>
      <c r="C931" s="15" t="s">
        <v>111</v>
      </c>
      <c r="D931" s="16" t="s">
        <v>227</v>
      </c>
      <c r="E931" s="17" t="s">
        <v>227</v>
      </c>
      <c r="F931" s="17" t="s">
        <v>227</v>
      </c>
      <c r="G931" s="17" t="s">
        <v>227</v>
      </c>
      <c r="H931" s="17" t="s">
        <v>227</v>
      </c>
      <c r="I931" s="17" t="s">
        <v>227</v>
      </c>
      <c r="J931" s="17" t="s">
        <v>227</v>
      </c>
      <c r="K931" s="17" t="s">
        <v>227</v>
      </c>
      <c r="L931" s="17" t="s">
        <v>227</v>
      </c>
      <c r="M931" s="17" t="s">
        <v>227</v>
      </c>
      <c r="N931" s="17" t="s">
        <v>227</v>
      </c>
      <c r="O931" s="17" t="s">
        <v>227</v>
      </c>
      <c r="P931" s="17" t="s">
        <v>227</v>
      </c>
      <c r="Q931" s="17" t="s">
        <v>227</v>
      </c>
      <c r="R931" s="17" t="s">
        <v>227</v>
      </c>
      <c r="S931" s="17" t="s">
        <v>227</v>
      </c>
      <c r="T931" s="17" t="s">
        <v>227</v>
      </c>
      <c r="U931" s="17" t="s">
        <v>227</v>
      </c>
      <c r="V931" s="15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27">
        <v>1</v>
      </c>
    </row>
    <row r="932" spans="1:65">
      <c r="A932" s="29"/>
      <c r="B932" s="19" t="s">
        <v>228</v>
      </c>
      <c r="C932" s="9" t="s">
        <v>228</v>
      </c>
      <c r="D932" s="151" t="s">
        <v>230</v>
      </c>
      <c r="E932" s="152" t="s">
        <v>231</v>
      </c>
      <c r="F932" s="152" t="s">
        <v>232</v>
      </c>
      <c r="G932" s="152" t="s">
        <v>235</v>
      </c>
      <c r="H932" s="152" t="s">
        <v>236</v>
      </c>
      <c r="I932" s="152" t="s">
        <v>238</v>
      </c>
      <c r="J932" s="152" t="s">
        <v>239</v>
      </c>
      <c r="K932" s="152" t="s">
        <v>240</v>
      </c>
      <c r="L932" s="152" t="s">
        <v>241</v>
      </c>
      <c r="M932" s="152" t="s">
        <v>242</v>
      </c>
      <c r="N932" s="152" t="s">
        <v>243</v>
      </c>
      <c r="O932" s="152" t="s">
        <v>244</v>
      </c>
      <c r="P932" s="152" t="s">
        <v>245</v>
      </c>
      <c r="Q932" s="152" t="s">
        <v>246</v>
      </c>
      <c r="R932" s="152" t="s">
        <v>247</v>
      </c>
      <c r="S932" s="152" t="s">
        <v>248</v>
      </c>
      <c r="T932" s="152" t="s">
        <v>249</v>
      </c>
      <c r="U932" s="152" t="s">
        <v>250</v>
      </c>
      <c r="V932" s="15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27" t="s">
        <v>1</v>
      </c>
    </row>
    <row r="933" spans="1:65">
      <c r="A933" s="29"/>
      <c r="B933" s="19"/>
      <c r="C933" s="9"/>
      <c r="D933" s="10" t="s">
        <v>114</v>
      </c>
      <c r="E933" s="11" t="s">
        <v>114</v>
      </c>
      <c r="F933" s="11" t="s">
        <v>288</v>
      </c>
      <c r="G933" s="11" t="s">
        <v>114</v>
      </c>
      <c r="H933" s="11" t="s">
        <v>114</v>
      </c>
      <c r="I933" s="11" t="s">
        <v>289</v>
      </c>
      <c r="J933" s="11" t="s">
        <v>288</v>
      </c>
      <c r="K933" s="11" t="s">
        <v>114</v>
      </c>
      <c r="L933" s="11" t="s">
        <v>289</v>
      </c>
      <c r="M933" s="11" t="s">
        <v>288</v>
      </c>
      <c r="N933" s="11" t="s">
        <v>289</v>
      </c>
      <c r="O933" s="11" t="s">
        <v>289</v>
      </c>
      <c r="P933" s="11" t="s">
        <v>114</v>
      </c>
      <c r="Q933" s="11" t="s">
        <v>289</v>
      </c>
      <c r="R933" s="11" t="s">
        <v>289</v>
      </c>
      <c r="S933" s="11" t="s">
        <v>289</v>
      </c>
      <c r="T933" s="11" t="s">
        <v>289</v>
      </c>
      <c r="U933" s="11" t="s">
        <v>114</v>
      </c>
      <c r="V933" s="15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27">
        <v>3</v>
      </c>
    </row>
    <row r="934" spans="1:65">
      <c r="A934" s="29"/>
      <c r="B934" s="19"/>
      <c r="C934" s="9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15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27">
        <v>3</v>
      </c>
    </row>
    <row r="935" spans="1:65">
      <c r="A935" s="29"/>
      <c r="B935" s="18">
        <v>1</v>
      </c>
      <c r="C935" s="14">
        <v>1</v>
      </c>
      <c r="D935" s="202">
        <v>0.52639999999999998</v>
      </c>
      <c r="E935" s="202">
        <v>0.54676250000000004</v>
      </c>
      <c r="F935" s="202">
        <v>0.53296993063307618</v>
      </c>
      <c r="G935" s="203" t="s">
        <v>105</v>
      </c>
      <c r="H935" s="202">
        <v>0.52</v>
      </c>
      <c r="I935" s="203">
        <v>0.20699999999999999</v>
      </c>
      <c r="J935" s="202">
        <v>0.50600000000000001</v>
      </c>
      <c r="K935" s="202">
        <v>0.5</v>
      </c>
      <c r="L935" s="202">
        <v>0.54</v>
      </c>
      <c r="M935" s="202">
        <v>0.51100000000000001</v>
      </c>
      <c r="N935" s="203">
        <v>0.37799828005999997</v>
      </c>
      <c r="O935" s="202">
        <v>0.50800000000000001</v>
      </c>
      <c r="P935" s="202">
        <v>0.53517264343212956</v>
      </c>
      <c r="Q935" s="202">
        <v>0.52</v>
      </c>
      <c r="R935" s="202">
        <v>0.52200000000000002</v>
      </c>
      <c r="S935" s="202">
        <v>0.50900000000000001</v>
      </c>
      <c r="T935" s="202">
        <v>0.504</v>
      </c>
      <c r="U935" s="203">
        <v>0.44700000000000001</v>
      </c>
      <c r="V935" s="204"/>
      <c r="W935" s="205"/>
      <c r="X935" s="205"/>
      <c r="Y935" s="205"/>
      <c r="Z935" s="205"/>
      <c r="AA935" s="205"/>
      <c r="AB935" s="205"/>
      <c r="AC935" s="205"/>
      <c r="AD935" s="205"/>
      <c r="AE935" s="205"/>
      <c r="AF935" s="205"/>
      <c r="AG935" s="205"/>
      <c r="AH935" s="205"/>
      <c r="AI935" s="205"/>
      <c r="AJ935" s="205"/>
      <c r="AK935" s="205"/>
      <c r="AL935" s="205"/>
      <c r="AM935" s="205"/>
      <c r="AN935" s="205"/>
      <c r="AO935" s="205"/>
      <c r="AP935" s="205"/>
      <c r="AQ935" s="205"/>
      <c r="AR935" s="205"/>
      <c r="AS935" s="205"/>
      <c r="AT935" s="205"/>
      <c r="AU935" s="205"/>
      <c r="AV935" s="205"/>
      <c r="AW935" s="205"/>
      <c r="AX935" s="205"/>
      <c r="AY935" s="205"/>
      <c r="AZ935" s="205"/>
      <c r="BA935" s="205"/>
      <c r="BB935" s="205"/>
      <c r="BC935" s="205"/>
      <c r="BD935" s="205"/>
      <c r="BE935" s="205"/>
      <c r="BF935" s="205"/>
      <c r="BG935" s="205"/>
      <c r="BH935" s="205"/>
      <c r="BI935" s="205"/>
      <c r="BJ935" s="205"/>
      <c r="BK935" s="205"/>
      <c r="BL935" s="205"/>
      <c r="BM935" s="206">
        <v>1</v>
      </c>
    </row>
    <row r="936" spans="1:65">
      <c r="A936" s="29"/>
      <c r="B936" s="19">
        <v>1</v>
      </c>
      <c r="C936" s="9">
        <v>2</v>
      </c>
      <c r="D936" s="23">
        <v>0.54300000000000004</v>
      </c>
      <c r="E936" s="23">
        <v>0.54872249999999989</v>
      </c>
      <c r="F936" s="23">
        <v>0.52577515748828751</v>
      </c>
      <c r="G936" s="208">
        <v>0.44681499999999996</v>
      </c>
      <c r="H936" s="23">
        <v>0.50900000000000001</v>
      </c>
      <c r="I936" s="208">
        <v>0.193</v>
      </c>
      <c r="J936" s="23">
        <v>0.50900000000000001</v>
      </c>
      <c r="K936" s="23">
        <v>0.51</v>
      </c>
      <c r="L936" s="23">
        <v>0.52200000000000002</v>
      </c>
      <c r="M936" s="23">
        <v>0.52600000000000002</v>
      </c>
      <c r="N936" s="208">
        <v>0.40420789948999991</v>
      </c>
      <c r="O936" s="23">
        <v>0.52400000000000002</v>
      </c>
      <c r="P936" s="23">
        <v>0.53705010545706233</v>
      </c>
      <c r="Q936" s="23">
        <v>0.53</v>
      </c>
      <c r="R936" s="23">
        <v>0.53</v>
      </c>
      <c r="S936" s="23">
        <v>0.51400000000000001</v>
      </c>
      <c r="T936" s="23">
        <v>0.505</v>
      </c>
      <c r="U936" s="208">
        <v>0.44200000000000006</v>
      </c>
      <c r="V936" s="204"/>
      <c r="W936" s="205"/>
      <c r="X936" s="205"/>
      <c r="Y936" s="205"/>
      <c r="Z936" s="205"/>
      <c r="AA936" s="205"/>
      <c r="AB936" s="205"/>
      <c r="AC936" s="205"/>
      <c r="AD936" s="205"/>
      <c r="AE936" s="205"/>
      <c r="AF936" s="205"/>
      <c r="AG936" s="205"/>
      <c r="AH936" s="205"/>
      <c r="AI936" s="205"/>
      <c r="AJ936" s="205"/>
      <c r="AK936" s="205"/>
      <c r="AL936" s="205"/>
      <c r="AM936" s="205"/>
      <c r="AN936" s="205"/>
      <c r="AO936" s="205"/>
      <c r="AP936" s="205"/>
      <c r="AQ936" s="205"/>
      <c r="AR936" s="205"/>
      <c r="AS936" s="205"/>
      <c r="AT936" s="205"/>
      <c r="AU936" s="205"/>
      <c r="AV936" s="205"/>
      <c r="AW936" s="205"/>
      <c r="AX936" s="205"/>
      <c r="AY936" s="205"/>
      <c r="AZ936" s="205"/>
      <c r="BA936" s="205"/>
      <c r="BB936" s="205"/>
      <c r="BC936" s="205"/>
      <c r="BD936" s="205"/>
      <c r="BE936" s="205"/>
      <c r="BF936" s="205"/>
      <c r="BG936" s="205"/>
      <c r="BH936" s="205"/>
      <c r="BI936" s="205"/>
      <c r="BJ936" s="205"/>
      <c r="BK936" s="205"/>
      <c r="BL936" s="205"/>
      <c r="BM936" s="206">
        <v>27</v>
      </c>
    </row>
    <row r="937" spans="1:65">
      <c r="A937" s="29"/>
      <c r="B937" s="19">
        <v>1</v>
      </c>
      <c r="C937" s="9">
        <v>3</v>
      </c>
      <c r="D937" s="23">
        <v>0.55130000000000001</v>
      </c>
      <c r="E937" s="23">
        <v>0.54975750000000001</v>
      </c>
      <c r="F937" s="23">
        <v>0.52500552428735325</v>
      </c>
      <c r="G937" s="208">
        <v>0.4491</v>
      </c>
      <c r="H937" s="23">
        <v>0.52800000000000002</v>
      </c>
      <c r="I937" s="208">
        <v>0.16500000000000001</v>
      </c>
      <c r="J937" s="23">
        <v>0.51500000000000001</v>
      </c>
      <c r="K937" s="23">
        <v>0.5</v>
      </c>
      <c r="L937" s="23">
        <v>0.52800000000000002</v>
      </c>
      <c r="M937" s="23">
        <v>0.52100000000000002</v>
      </c>
      <c r="N937" s="208">
        <v>0.38960797566999994</v>
      </c>
      <c r="O937" s="23">
        <v>0.52300000000000002</v>
      </c>
      <c r="P937" s="23">
        <v>0.54177333778046433</v>
      </c>
      <c r="Q937" s="23">
        <v>0.52</v>
      </c>
      <c r="R937" s="23">
        <v>0.52800000000000002</v>
      </c>
      <c r="S937" s="23">
        <v>0.52600000000000002</v>
      </c>
      <c r="T937" s="23">
        <v>0.51700000000000002</v>
      </c>
      <c r="U937" s="208">
        <v>0.45599999999999996</v>
      </c>
      <c r="V937" s="204"/>
      <c r="W937" s="205"/>
      <c r="X937" s="205"/>
      <c r="Y937" s="205"/>
      <c r="Z937" s="205"/>
      <c r="AA937" s="205"/>
      <c r="AB937" s="205"/>
      <c r="AC937" s="205"/>
      <c r="AD937" s="205"/>
      <c r="AE937" s="205"/>
      <c r="AF937" s="205"/>
      <c r="AG937" s="205"/>
      <c r="AH937" s="205"/>
      <c r="AI937" s="205"/>
      <c r="AJ937" s="205"/>
      <c r="AK937" s="205"/>
      <c r="AL937" s="205"/>
      <c r="AM937" s="205"/>
      <c r="AN937" s="205"/>
      <c r="AO937" s="205"/>
      <c r="AP937" s="205"/>
      <c r="AQ937" s="205"/>
      <c r="AR937" s="205"/>
      <c r="AS937" s="205"/>
      <c r="AT937" s="205"/>
      <c r="AU937" s="205"/>
      <c r="AV937" s="205"/>
      <c r="AW937" s="205"/>
      <c r="AX937" s="205"/>
      <c r="AY937" s="205"/>
      <c r="AZ937" s="205"/>
      <c r="BA937" s="205"/>
      <c r="BB937" s="205"/>
      <c r="BC937" s="205"/>
      <c r="BD937" s="205"/>
      <c r="BE937" s="205"/>
      <c r="BF937" s="205"/>
      <c r="BG937" s="205"/>
      <c r="BH937" s="205"/>
      <c r="BI937" s="205"/>
      <c r="BJ937" s="205"/>
      <c r="BK937" s="205"/>
      <c r="BL937" s="205"/>
      <c r="BM937" s="206">
        <v>16</v>
      </c>
    </row>
    <row r="938" spans="1:65">
      <c r="A938" s="29"/>
      <c r="B938" s="19">
        <v>1</v>
      </c>
      <c r="C938" s="9">
        <v>4</v>
      </c>
      <c r="D938" s="23">
        <v>0.52769999999999995</v>
      </c>
      <c r="E938" s="23">
        <v>0.55027499999999996</v>
      </c>
      <c r="F938" s="23">
        <v>0.52434950769864097</v>
      </c>
      <c r="G938" s="208">
        <v>0.44674425000000001</v>
      </c>
      <c r="H938" s="23">
        <v>0.502</v>
      </c>
      <c r="I938" s="208">
        <v>0.27</v>
      </c>
      <c r="J938" s="23">
        <v>0.505</v>
      </c>
      <c r="K938" s="23">
        <v>0.5</v>
      </c>
      <c r="L938" s="23">
        <v>0.53700000000000003</v>
      </c>
      <c r="M938" s="23">
        <v>0.53100000000000003</v>
      </c>
      <c r="N938" s="208">
        <v>0.39668781306999995</v>
      </c>
      <c r="O938" s="23">
        <v>0.52800000000000002</v>
      </c>
      <c r="P938" s="23">
        <v>0.54841350395893407</v>
      </c>
      <c r="Q938" s="23">
        <v>0.52</v>
      </c>
      <c r="R938" s="23">
        <v>0.52400000000000002</v>
      </c>
      <c r="S938" s="23">
        <v>0.52</v>
      </c>
      <c r="T938" s="23">
        <v>0.50900000000000001</v>
      </c>
      <c r="U938" s="208">
        <v>0.44700000000000001</v>
      </c>
      <c r="V938" s="204"/>
      <c r="W938" s="205"/>
      <c r="X938" s="205"/>
      <c r="Y938" s="205"/>
      <c r="Z938" s="205"/>
      <c r="AA938" s="205"/>
      <c r="AB938" s="205"/>
      <c r="AC938" s="205"/>
      <c r="AD938" s="205"/>
      <c r="AE938" s="205"/>
      <c r="AF938" s="205"/>
      <c r="AG938" s="205"/>
      <c r="AH938" s="205"/>
      <c r="AI938" s="205"/>
      <c r="AJ938" s="205"/>
      <c r="AK938" s="205"/>
      <c r="AL938" s="205"/>
      <c r="AM938" s="205"/>
      <c r="AN938" s="205"/>
      <c r="AO938" s="205"/>
      <c r="AP938" s="205"/>
      <c r="AQ938" s="205"/>
      <c r="AR938" s="205"/>
      <c r="AS938" s="205"/>
      <c r="AT938" s="205"/>
      <c r="AU938" s="205"/>
      <c r="AV938" s="205"/>
      <c r="AW938" s="205"/>
      <c r="AX938" s="205"/>
      <c r="AY938" s="205"/>
      <c r="AZ938" s="205"/>
      <c r="BA938" s="205"/>
      <c r="BB938" s="205"/>
      <c r="BC938" s="205"/>
      <c r="BD938" s="205"/>
      <c r="BE938" s="205"/>
      <c r="BF938" s="205"/>
      <c r="BG938" s="205"/>
      <c r="BH938" s="205"/>
      <c r="BI938" s="205"/>
      <c r="BJ938" s="205"/>
      <c r="BK938" s="205"/>
      <c r="BL938" s="205"/>
      <c r="BM938" s="206">
        <v>0.52328852026598338</v>
      </c>
    </row>
    <row r="939" spans="1:65">
      <c r="A939" s="29"/>
      <c r="B939" s="19">
        <v>1</v>
      </c>
      <c r="C939" s="9">
        <v>5</v>
      </c>
      <c r="D939" s="23">
        <v>0.54479999999999995</v>
      </c>
      <c r="E939" s="23">
        <v>0.54378899999999997</v>
      </c>
      <c r="F939" s="23">
        <v>0.52715175672482384</v>
      </c>
      <c r="G939" s="209">
        <v>0.46369999999999995</v>
      </c>
      <c r="H939" s="23">
        <v>0.52</v>
      </c>
      <c r="I939" s="209">
        <v>0.40400000000000003</v>
      </c>
      <c r="J939" s="23">
        <v>0.503</v>
      </c>
      <c r="K939" s="23">
        <v>0.51</v>
      </c>
      <c r="L939" s="23">
        <v>0.52100000000000002</v>
      </c>
      <c r="M939" s="23">
        <v>0.52900000000000003</v>
      </c>
      <c r="N939" s="208">
        <v>0.40187767403000002</v>
      </c>
      <c r="O939" s="23">
        <v>0.51</v>
      </c>
      <c r="P939" s="23">
        <v>0.55119397159335781</v>
      </c>
      <c r="Q939" s="23">
        <v>0.51</v>
      </c>
      <c r="R939" s="23">
        <v>0.52700000000000002</v>
      </c>
      <c r="S939" s="23">
        <v>0.53100000000000003</v>
      </c>
      <c r="T939" s="23">
        <v>0.51200000000000001</v>
      </c>
      <c r="U939" s="208">
        <v>0.45399999999999996</v>
      </c>
      <c r="V939" s="204"/>
      <c r="W939" s="205"/>
      <c r="X939" s="205"/>
      <c r="Y939" s="205"/>
      <c r="Z939" s="205"/>
      <c r="AA939" s="205"/>
      <c r="AB939" s="205"/>
      <c r="AC939" s="205"/>
      <c r="AD939" s="205"/>
      <c r="AE939" s="205"/>
      <c r="AF939" s="205"/>
      <c r="AG939" s="205"/>
      <c r="AH939" s="205"/>
      <c r="AI939" s="205"/>
      <c r="AJ939" s="205"/>
      <c r="AK939" s="205"/>
      <c r="AL939" s="205"/>
      <c r="AM939" s="205"/>
      <c r="AN939" s="205"/>
      <c r="AO939" s="205"/>
      <c r="AP939" s="205"/>
      <c r="AQ939" s="205"/>
      <c r="AR939" s="205"/>
      <c r="AS939" s="205"/>
      <c r="AT939" s="205"/>
      <c r="AU939" s="205"/>
      <c r="AV939" s="205"/>
      <c r="AW939" s="205"/>
      <c r="AX939" s="205"/>
      <c r="AY939" s="205"/>
      <c r="AZ939" s="205"/>
      <c r="BA939" s="205"/>
      <c r="BB939" s="205"/>
      <c r="BC939" s="205"/>
      <c r="BD939" s="205"/>
      <c r="BE939" s="205"/>
      <c r="BF939" s="205"/>
      <c r="BG939" s="205"/>
      <c r="BH939" s="205"/>
      <c r="BI939" s="205"/>
      <c r="BJ939" s="205"/>
      <c r="BK939" s="205"/>
      <c r="BL939" s="205"/>
      <c r="BM939" s="206">
        <v>62</v>
      </c>
    </row>
    <row r="940" spans="1:65">
      <c r="A940" s="29"/>
      <c r="B940" s="19">
        <v>1</v>
      </c>
      <c r="C940" s="9">
        <v>6</v>
      </c>
      <c r="D940" s="23">
        <v>0.52829999999999999</v>
      </c>
      <c r="E940" s="23">
        <v>0.54165000000000008</v>
      </c>
      <c r="F940" s="23">
        <v>0.5153259270228886</v>
      </c>
      <c r="G940" s="208">
        <v>0.45286373999999996</v>
      </c>
      <c r="H940" s="23">
        <v>0.51200000000000001</v>
      </c>
      <c r="I940" s="208">
        <v>0.20200000000000001</v>
      </c>
      <c r="J940" s="23">
        <v>0.50900000000000001</v>
      </c>
      <c r="K940" s="23">
        <v>0.49</v>
      </c>
      <c r="L940" s="23">
        <v>0.53100000000000003</v>
      </c>
      <c r="M940" s="23">
        <v>0.52100000000000002</v>
      </c>
      <c r="N940" s="208">
        <v>0.40035795447999994</v>
      </c>
      <c r="O940" s="23">
        <v>0.52200000000000002</v>
      </c>
      <c r="P940" s="23">
        <v>0.54859783626558245</v>
      </c>
      <c r="Q940" s="23">
        <v>0.52</v>
      </c>
      <c r="R940" s="23">
        <v>0.52400000000000002</v>
      </c>
      <c r="S940" s="23">
        <v>0.52300000000000002</v>
      </c>
      <c r="T940" s="23">
        <v>0.51500000000000001</v>
      </c>
      <c r="U940" s="208">
        <v>0.441</v>
      </c>
      <c r="V940" s="204"/>
      <c r="W940" s="205"/>
      <c r="X940" s="205"/>
      <c r="Y940" s="205"/>
      <c r="Z940" s="205"/>
      <c r="AA940" s="205"/>
      <c r="AB940" s="205"/>
      <c r="AC940" s="205"/>
      <c r="AD940" s="205"/>
      <c r="AE940" s="205"/>
      <c r="AF940" s="205"/>
      <c r="AG940" s="205"/>
      <c r="AH940" s="205"/>
      <c r="AI940" s="205"/>
      <c r="AJ940" s="205"/>
      <c r="AK940" s="205"/>
      <c r="AL940" s="205"/>
      <c r="AM940" s="205"/>
      <c r="AN940" s="205"/>
      <c r="AO940" s="205"/>
      <c r="AP940" s="205"/>
      <c r="AQ940" s="205"/>
      <c r="AR940" s="205"/>
      <c r="AS940" s="205"/>
      <c r="AT940" s="205"/>
      <c r="AU940" s="205"/>
      <c r="AV940" s="205"/>
      <c r="AW940" s="205"/>
      <c r="AX940" s="205"/>
      <c r="AY940" s="205"/>
      <c r="AZ940" s="205"/>
      <c r="BA940" s="205"/>
      <c r="BB940" s="205"/>
      <c r="BC940" s="205"/>
      <c r="BD940" s="205"/>
      <c r="BE940" s="205"/>
      <c r="BF940" s="205"/>
      <c r="BG940" s="205"/>
      <c r="BH940" s="205"/>
      <c r="BI940" s="205"/>
      <c r="BJ940" s="205"/>
      <c r="BK940" s="205"/>
      <c r="BL940" s="205"/>
      <c r="BM940" s="56"/>
    </row>
    <row r="941" spans="1:65">
      <c r="A941" s="29"/>
      <c r="B941" s="20" t="s">
        <v>256</v>
      </c>
      <c r="C941" s="12"/>
      <c r="D941" s="210">
        <v>0.5369166666666666</v>
      </c>
      <c r="E941" s="210">
        <v>0.54682608333333338</v>
      </c>
      <c r="F941" s="210">
        <v>0.52509630064251167</v>
      </c>
      <c r="G941" s="210">
        <v>0.45184459799999999</v>
      </c>
      <c r="H941" s="210">
        <v>0.51516666666666666</v>
      </c>
      <c r="I941" s="210">
        <v>0.24016666666666667</v>
      </c>
      <c r="J941" s="210">
        <v>0.50783333333333336</v>
      </c>
      <c r="K941" s="210">
        <v>0.50166666666666659</v>
      </c>
      <c r="L941" s="210">
        <v>0.52983333333333338</v>
      </c>
      <c r="M941" s="210">
        <v>0.52316666666666667</v>
      </c>
      <c r="N941" s="210">
        <v>0.39512293279999994</v>
      </c>
      <c r="O941" s="210">
        <v>0.51916666666666667</v>
      </c>
      <c r="P941" s="210">
        <v>0.54370023308125515</v>
      </c>
      <c r="Q941" s="210">
        <v>0.51999999999999991</v>
      </c>
      <c r="R941" s="210">
        <v>0.52583333333333337</v>
      </c>
      <c r="S941" s="210">
        <v>0.52050000000000007</v>
      </c>
      <c r="T941" s="210">
        <v>0.51033333333333331</v>
      </c>
      <c r="U941" s="210">
        <v>0.44783333333333331</v>
      </c>
      <c r="V941" s="204"/>
      <c r="W941" s="205"/>
      <c r="X941" s="205"/>
      <c r="Y941" s="205"/>
      <c r="Z941" s="205"/>
      <c r="AA941" s="205"/>
      <c r="AB941" s="205"/>
      <c r="AC941" s="205"/>
      <c r="AD941" s="205"/>
      <c r="AE941" s="205"/>
      <c r="AF941" s="205"/>
      <c r="AG941" s="205"/>
      <c r="AH941" s="205"/>
      <c r="AI941" s="205"/>
      <c r="AJ941" s="205"/>
      <c r="AK941" s="205"/>
      <c r="AL941" s="205"/>
      <c r="AM941" s="205"/>
      <c r="AN941" s="205"/>
      <c r="AO941" s="205"/>
      <c r="AP941" s="205"/>
      <c r="AQ941" s="205"/>
      <c r="AR941" s="205"/>
      <c r="AS941" s="205"/>
      <c r="AT941" s="205"/>
      <c r="AU941" s="205"/>
      <c r="AV941" s="205"/>
      <c r="AW941" s="205"/>
      <c r="AX941" s="205"/>
      <c r="AY941" s="205"/>
      <c r="AZ941" s="205"/>
      <c r="BA941" s="205"/>
      <c r="BB941" s="205"/>
      <c r="BC941" s="205"/>
      <c r="BD941" s="205"/>
      <c r="BE941" s="205"/>
      <c r="BF941" s="205"/>
      <c r="BG941" s="205"/>
      <c r="BH941" s="205"/>
      <c r="BI941" s="205"/>
      <c r="BJ941" s="205"/>
      <c r="BK941" s="205"/>
      <c r="BL941" s="205"/>
      <c r="BM941" s="56"/>
    </row>
    <row r="942" spans="1:65">
      <c r="A942" s="29"/>
      <c r="B942" s="3" t="s">
        <v>257</v>
      </c>
      <c r="C942" s="28"/>
      <c r="D942" s="23">
        <v>0.53564999999999996</v>
      </c>
      <c r="E942" s="23">
        <v>0.54774250000000002</v>
      </c>
      <c r="F942" s="23">
        <v>0.52539034088782044</v>
      </c>
      <c r="G942" s="23">
        <v>0.4491</v>
      </c>
      <c r="H942" s="23">
        <v>0.51600000000000001</v>
      </c>
      <c r="I942" s="23">
        <v>0.20450000000000002</v>
      </c>
      <c r="J942" s="23">
        <v>0.50750000000000006</v>
      </c>
      <c r="K942" s="23">
        <v>0.5</v>
      </c>
      <c r="L942" s="23">
        <v>0.52950000000000008</v>
      </c>
      <c r="M942" s="23">
        <v>0.52350000000000008</v>
      </c>
      <c r="N942" s="23">
        <v>0.39852288377499995</v>
      </c>
      <c r="O942" s="23">
        <v>0.52249999999999996</v>
      </c>
      <c r="P942" s="23">
        <v>0.54509342086969914</v>
      </c>
      <c r="Q942" s="23">
        <v>0.52</v>
      </c>
      <c r="R942" s="23">
        <v>0.52550000000000008</v>
      </c>
      <c r="S942" s="23">
        <v>0.52150000000000007</v>
      </c>
      <c r="T942" s="23">
        <v>0.51049999999999995</v>
      </c>
      <c r="U942" s="23">
        <v>0.44700000000000001</v>
      </c>
      <c r="V942" s="204"/>
      <c r="W942" s="205"/>
      <c r="X942" s="205"/>
      <c r="Y942" s="205"/>
      <c r="Z942" s="205"/>
      <c r="AA942" s="205"/>
      <c r="AB942" s="205"/>
      <c r="AC942" s="205"/>
      <c r="AD942" s="205"/>
      <c r="AE942" s="205"/>
      <c r="AF942" s="205"/>
      <c r="AG942" s="205"/>
      <c r="AH942" s="205"/>
      <c r="AI942" s="205"/>
      <c r="AJ942" s="205"/>
      <c r="AK942" s="205"/>
      <c r="AL942" s="205"/>
      <c r="AM942" s="205"/>
      <c r="AN942" s="205"/>
      <c r="AO942" s="205"/>
      <c r="AP942" s="205"/>
      <c r="AQ942" s="205"/>
      <c r="AR942" s="205"/>
      <c r="AS942" s="205"/>
      <c r="AT942" s="205"/>
      <c r="AU942" s="205"/>
      <c r="AV942" s="205"/>
      <c r="AW942" s="205"/>
      <c r="AX942" s="205"/>
      <c r="AY942" s="205"/>
      <c r="AZ942" s="205"/>
      <c r="BA942" s="205"/>
      <c r="BB942" s="205"/>
      <c r="BC942" s="205"/>
      <c r="BD942" s="205"/>
      <c r="BE942" s="205"/>
      <c r="BF942" s="205"/>
      <c r="BG942" s="205"/>
      <c r="BH942" s="205"/>
      <c r="BI942" s="205"/>
      <c r="BJ942" s="205"/>
      <c r="BK942" s="205"/>
      <c r="BL942" s="205"/>
      <c r="BM942" s="56"/>
    </row>
    <row r="943" spans="1:65">
      <c r="A943" s="29"/>
      <c r="B943" s="3" t="s">
        <v>258</v>
      </c>
      <c r="C943" s="28"/>
      <c r="D943" s="23">
        <v>1.0731526763078354E-2</v>
      </c>
      <c r="E943" s="23">
        <v>3.4671135749592078E-3</v>
      </c>
      <c r="F943" s="23">
        <v>5.7044883428119149E-3</v>
      </c>
      <c r="G943" s="23">
        <v>7.0787080555366685E-3</v>
      </c>
      <c r="H943" s="23">
        <v>9.3041209507758894E-3</v>
      </c>
      <c r="I943" s="23">
        <v>8.7364561846704603E-2</v>
      </c>
      <c r="J943" s="23">
        <v>4.215052391924292E-3</v>
      </c>
      <c r="K943" s="23">
        <v>7.5277265270908165E-3</v>
      </c>
      <c r="L943" s="23">
        <v>7.7308904187465216E-3</v>
      </c>
      <c r="M943" s="23">
        <v>7.2226495600068233E-3</v>
      </c>
      <c r="N943" s="23">
        <v>9.8151508873119582E-3</v>
      </c>
      <c r="O943" s="23">
        <v>8.1588397867997618E-3</v>
      </c>
      <c r="P943" s="23">
        <v>6.67853972582953E-3</v>
      </c>
      <c r="Q943" s="23">
        <v>6.324555320336764E-3</v>
      </c>
      <c r="R943" s="23">
        <v>2.9944392908634308E-3</v>
      </c>
      <c r="S943" s="23">
        <v>8.0187280786917885E-3</v>
      </c>
      <c r="T943" s="23">
        <v>5.2788887719544464E-3</v>
      </c>
      <c r="U943" s="23">
        <v>6.1128280416404878E-3</v>
      </c>
      <c r="V943" s="204"/>
      <c r="W943" s="205"/>
      <c r="X943" s="205"/>
      <c r="Y943" s="205"/>
      <c r="Z943" s="205"/>
      <c r="AA943" s="205"/>
      <c r="AB943" s="205"/>
      <c r="AC943" s="205"/>
      <c r="AD943" s="205"/>
      <c r="AE943" s="205"/>
      <c r="AF943" s="205"/>
      <c r="AG943" s="205"/>
      <c r="AH943" s="205"/>
      <c r="AI943" s="205"/>
      <c r="AJ943" s="205"/>
      <c r="AK943" s="205"/>
      <c r="AL943" s="205"/>
      <c r="AM943" s="205"/>
      <c r="AN943" s="205"/>
      <c r="AO943" s="205"/>
      <c r="AP943" s="205"/>
      <c r="AQ943" s="205"/>
      <c r="AR943" s="205"/>
      <c r="AS943" s="205"/>
      <c r="AT943" s="205"/>
      <c r="AU943" s="205"/>
      <c r="AV943" s="205"/>
      <c r="AW943" s="205"/>
      <c r="AX943" s="205"/>
      <c r="AY943" s="205"/>
      <c r="AZ943" s="205"/>
      <c r="BA943" s="205"/>
      <c r="BB943" s="205"/>
      <c r="BC943" s="205"/>
      <c r="BD943" s="205"/>
      <c r="BE943" s="205"/>
      <c r="BF943" s="205"/>
      <c r="BG943" s="205"/>
      <c r="BH943" s="205"/>
      <c r="BI943" s="205"/>
      <c r="BJ943" s="205"/>
      <c r="BK943" s="205"/>
      <c r="BL943" s="205"/>
      <c r="BM943" s="56"/>
    </row>
    <row r="944" spans="1:65">
      <c r="A944" s="29"/>
      <c r="B944" s="3" t="s">
        <v>86</v>
      </c>
      <c r="C944" s="28"/>
      <c r="D944" s="13">
        <v>1.9987322855337615E-2</v>
      </c>
      <c r="E944" s="13">
        <v>6.3404319593250462E-3</v>
      </c>
      <c r="F944" s="13">
        <v>1.0863699355397974E-2</v>
      </c>
      <c r="G944" s="13">
        <v>1.5666244737392365E-2</v>
      </c>
      <c r="H944" s="13">
        <v>1.8060409480639059E-2</v>
      </c>
      <c r="I944" s="13">
        <v>0.36376639214450218</v>
      </c>
      <c r="J944" s="13">
        <v>8.3000703483904655E-3</v>
      </c>
      <c r="K944" s="13">
        <v>1.5005434937722561E-2</v>
      </c>
      <c r="L944" s="13">
        <v>1.459117411528126E-2</v>
      </c>
      <c r="M944" s="13">
        <v>1.3805637897432603E-2</v>
      </c>
      <c r="N944" s="13">
        <v>2.4840752263498991E-2</v>
      </c>
      <c r="O944" s="13">
        <v>1.5715261226580599E-2</v>
      </c>
      <c r="P944" s="13">
        <v>1.2283496161075644E-2</v>
      </c>
      <c r="Q944" s="13">
        <v>1.216260638526301E-2</v>
      </c>
      <c r="R944" s="13">
        <v>5.6946547528306125E-3</v>
      </c>
      <c r="S944" s="13">
        <v>1.5405817634374231E-2</v>
      </c>
      <c r="T944" s="13">
        <v>1.0344001512647511E-2</v>
      </c>
      <c r="U944" s="13">
        <v>1.3649783494545192E-2</v>
      </c>
      <c r="V944" s="15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55"/>
    </row>
    <row r="945" spans="1:65">
      <c r="A945" s="29"/>
      <c r="B945" s="3" t="s">
        <v>259</v>
      </c>
      <c r="C945" s="28"/>
      <c r="D945" s="13">
        <v>2.6043274164998298E-2</v>
      </c>
      <c r="E945" s="13">
        <v>4.4980086808298569E-2</v>
      </c>
      <c r="F945" s="13">
        <v>3.4546532295594012E-3</v>
      </c>
      <c r="G945" s="13">
        <v>-0.1365287398807622</v>
      </c>
      <c r="H945" s="13">
        <v>-1.5520794523045223E-2</v>
      </c>
      <c r="I945" s="13">
        <v>-0.5410435020730211</v>
      </c>
      <c r="J945" s="13">
        <v>-2.953473339104451E-2</v>
      </c>
      <c r="K945" s="13">
        <v>-4.1319181984589615E-2</v>
      </c>
      <c r="L945" s="13">
        <v>1.2507083212953685E-2</v>
      </c>
      <c r="M945" s="13">
        <v>-2.3286121250043479E-4</v>
      </c>
      <c r="N945" s="13">
        <v>-0.24492336923584312</v>
      </c>
      <c r="O945" s="13">
        <v>-7.8768278677728842E-3</v>
      </c>
      <c r="P945" s="13">
        <v>3.9006613034233251E-2</v>
      </c>
      <c r="Q945" s="13">
        <v>-6.2843348145912303E-3</v>
      </c>
      <c r="R945" s="13">
        <v>4.8631165576811242E-3</v>
      </c>
      <c r="S945" s="13">
        <v>-5.3288389826818827E-3</v>
      </c>
      <c r="T945" s="13">
        <v>-2.4757254231499437E-2</v>
      </c>
      <c r="U945" s="13">
        <v>-0.14419423322013025</v>
      </c>
      <c r="V945" s="15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55"/>
    </row>
    <row r="946" spans="1:65">
      <c r="A946" s="29"/>
      <c r="B946" s="45" t="s">
        <v>260</v>
      </c>
      <c r="C946" s="46"/>
      <c r="D946" s="44">
        <v>1.06</v>
      </c>
      <c r="E946" s="44">
        <v>1.67</v>
      </c>
      <c r="F946" s="44">
        <v>0.34</v>
      </c>
      <c r="G946" s="44">
        <v>8.26</v>
      </c>
      <c r="H946" s="44">
        <v>0.27</v>
      </c>
      <c r="I946" s="44">
        <v>17.13</v>
      </c>
      <c r="J946" s="44">
        <v>0.72</v>
      </c>
      <c r="K946" s="44">
        <v>1.1000000000000001</v>
      </c>
      <c r="L946" s="44">
        <v>0.63</v>
      </c>
      <c r="M946" s="44">
        <v>0.22</v>
      </c>
      <c r="N946" s="44">
        <v>7.63</v>
      </c>
      <c r="O946" s="44">
        <v>0.03</v>
      </c>
      <c r="P946" s="44">
        <v>1.48</v>
      </c>
      <c r="Q946" s="44">
        <v>0.03</v>
      </c>
      <c r="R946" s="44">
        <v>0.38</v>
      </c>
      <c r="S946" s="44">
        <v>0.06</v>
      </c>
      <c r="T946" s="44">
        <v>0.56999999999999995</v>
      </c>
      <c r="U946" s="44">
        <v>4.4000000000000004</v>
      </c>
      <c r="V946" s="15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55"/>
    </row>
    <row r="947" spans="1:65">
      <c r="B947" s="3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BM947" s="55"/>
    </row>
    <row r="948" spans="1:65" ht="15">
      <c r="B948" s="8" t="s">
        <v>513</v>
      </c>
      <c r="BM948" s="27" t="s">
        <v>66</v>
      </c>
    </row>
    <row r="949" spans="1:65" ht="15">
      <c r="A949" s="24" t="s">
        <v>63</v>
      </c>
      <c r="B949" s="18" t="s">
        <v>110</v>
      </c>
      <c r="C949" s="15" t="s">
        <v>111</v>
      </c>
      <c r="D949" s="16" t="s">
        <v>227</v>
      </c>
      <c r="E949" s="17" t="s">
        <v>227</v>
      </c>
      <c r="F949" s="17" t="s">
        <v>227</v>
      </c>
      <c r="G949" s="17" t="s">
        <v>227</v>
      </c>
      <c r="H949" s="17" t="s">
        <v>227</v>
      </c>
      <c r="I949" s="17" t="s">
        <v>227</v>
      </c>
      <c r="J949" s="17" t="s">
        <v>227</v>
      </c>
      <c r="K949" s="17" t="s">
        <v>227</v>
      </c>
      <c r="L949" s="17" t="s">
        <v>227</v>
      </c>
      <c r="M949" s="17" t="s">
        <v>227</v>
      </c>
      <c r="N949" s="17" t="s">
        <v>227</v>
      </c>
      <c r="O949" s="17" t="s">
        <v>227</v>
      </c>
      <c r="P949" s="17" t="s">
        <v>227</v>
      </c>
      <c r="Q949" s="17" t="s">
        <v>227</v>
      </c>
      <c r="R949" s="17" t="s">
        <v>227</v>
      </c>
      <c r="S949" s="17" t="s">
        <v>227</v>
      </c>
      <c r="T949" s="15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27">
        <v>1</v>
      </c>
    </row>
    <row r="950" spans="1:65">
      <c r="A950" s="29"/>
      <c r="B950" s="19" t="s">
        <v>228</v>
      </c>
      <c r="C950" s="9" t="s">
        <v>228</v>
      </c>
      <c r="D950" s="151" t="s">
        <v>230</v>
      </c>
      <c r="E950" s="152" t="s">
        <v>231</v>
      </c>
      <c r="F950" s="152" t="s">
        <v>232</v>
      </c>
      <c r="G950" s="152" t="s">
        <v>236</v>
      </c>
      <c r="H950" s="152" t="s">
        <v>238</v>
      </c>
      <c r="I950" s="152" t="s">
        <v>239</v>
      </c>
      <c r="J950" s="152" t="s">
        <v>241</v>
      </c>
      <c r="K950" s="152" t="s">
        <v>242</v>
      </c>
      <c r="L950" s="152" t="s">
        <v>243</v>
      </c>
      <c r="M950" s="152" t="s">
        <v>244</v>
      </c>
      <c r="N950" s="152" t="s">
        <v>245</v>
      </c>
      <c r="O950" s="152" t="s">
        <v>246</v>
      </c>
      <c r="P950" s="152" t="s">
        <v>247</v>
      </c>
      <c r="Q950" s="152" t="s">
        <v>248</v>
      </c>
      <c r="R950" s="152" t="s">
        <v>249</v>
      </c>
      <c r="S950" s="152" t="s">
        <v>250</v>
      </c>
      <c r="T950" s="15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27" t="s">
        <v>3</v>
      </c>
    </row>
    <row r="951" spans="1:65">
      <c r="A951" s="29"/>
      <c r="B951" s="19"/>
      <c r="C951" s="9"/>
      <c r="D951" s="10" t="s">
        <v>288</v>
      </c>
      <c r="E951" s="11" t="s">
        <v>288</v>
      </c>
      <c r="F951" s="11" t="s">
        <v>288</v>
      </c>
      <c r="G951" s="11" t="s">
        <v>288</v>
      </c>
      <c r="H951" s="11" t="s">
        <v>289</v>
      </c>
      <c r="I951" s="11" t="s">
        <v>288</v>
      </c>
      <c r="J951" s="11" t="s">
        <v>289</v>
      </c>
      <c r="K951" s="11" t="s">
        <v>288</v>
      </c>
      <c r="L951" s="11" t="s">
        <v>289</v>
      </c>
      <c r="M951" s="11" t="s">
        <v>289</v>
      </c>
      <c r="N951" s="11" t="s">
        <v>114</v>
      </c>
      <c r="O951" s="11" t="s">
        <v>289</v>
      </c>
      <c r="P951" s="11" t="s">
        <v>289</v>
      </c>
      <c r="Q951" s="11" t="s">
        <v>289</v>
      </c>
      <c r="R951" s="11" t="s">
        <v>289</v>
      </c>
      <c r="S951" s="11" t="s">
        <v>288</v>
      </c>
      <c r="T951" s="15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27">
        <v>2</v>
      </c>
    </row>
    <row r="952" spans="1:65">
      <c r="A952" s="29"/>
      <c r="B952" s="19"/>
      <c r="C952" s="9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15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27">
        <v>3</v>
      </c>
    </row>
    <row r="953" spans="1:65">
      <c r="A953" s="29"/>
      <c r="B953" s="18">
        <v>1</v>
      </c>
      <c r="C953" s="14">
        <v>1</v>
      </c>
      <c r="D953" s="21">
        <v>0.4</v>
      </c>
      <c r="E953" s="21"/>
      <c r="F953" s="21">
        <v>0.37771716382026349</v>
      </c>
      <c r="G953" s="21">
        <v>0.36</v>
      </c>
      <c r="H953" s="21">
        <v>0.37</v>
      </c>
      <c r="I953" s="147" t="s">
        <v>296</v>
      </c>
      <c r="J953" s="21">
        <v>0.34</v>
      </c>
      <c r="K953" s="147" t="s">
        <v>291</v>
      </c>
      <c r="L953" s="147" t="s">
        <v>305</v>
      </c>
      <c r="M953" s="21">
        <v>0.33</v>
      </c>
      <c r="N953" s="21">
        <v>0.37215008461119825</v>
      </c>
      <c r="O953" s="21">
        <v>0.37</v>
      </c>
      <c r="P953" s="21">
        <v>0.35</v>
      </c>
      <c r="Q953" s="21">
        <v>0.35</v>
      </c>
      <c r="R953" s="21">
        <v>0.34</v>
      </c>
      <c r="S953" s="21">
        <v>0.39</v>
      </c>
      <c r="T953" s="15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27">
        <v>1</v>
      </c>
    </row>
    <row r="954" spans="1:65">
      <c r="A954" s="29"/>
      <c r="B954" s="19">
        <v>1</v>
      </c>
      <c r="C954" s="9">
        <v>2</v>
      </c>
      <c r="D954" s="11">
        <v>0.38</v>
      </c>
      <c r="E954" s="11"/>
      <c r="F954" s="11">
        <v>0.34900043772390177</v>
      </c>
      <c r="G954" s="11">
        <v>0.36</v>
      </c>
      <c r="H954" s="11">
        <v>0.38</v>
      </c>
      <c r="I954" s="148" t="s">
        <v>296</v>
      </c>
      <c r="J954" s="11">
        <v>0.34</v>
      </c>
      <c r="K954" s="148" t="s">
        <v>291</v>
      </c>
      <c r="L954" s="148" t="s">
        <v>306</v>
      </c>
      <c r="M954" s="11">
        <v>0.32</v>
      </c>
      <c r="N954" s="11">
        <v>0.34864727024789866</v>
      </c>
      <c r="O954" s="11">
        <v>0.38</v>
      </c>
      <c r="P954" s="11">
        <v>0.34</v>
      </c>
      <c r="Q954" s="11">
        <v>0.36</v>
      </c>
      <c r="R954" s="11">
        <v>0.34</v>
      </c>
      <c r="S954" s="11">
        <v>0.39</v>
      </c>
      <c r="T954" s="15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27">
        <v>28</v>
      </c>
    </row>
    <row r="955" spans="1:65">
      <c r="A955" s="29"/>
      <c r="B955" s="19">
        <v>1</v>
      </c>
      <c r="C955" s="9">
        <v>3</v>
      </c>
      <c r="D955" s="11">
        <v>0.4</v>
      </c>
      <c r="E955" s="11"/>
      <c r="F955" s="11">
        <v>0.37170507800877395</v>
      </c>
      <c r="G955" s="11">
        <v>0.37</v>
      </c>
      <c r="H955" s="11">
        <v>0.38</v>
      </c>
      <c r="I955" s="148" t="s">
        <v>296</v>
      </c>
      <c r="J955" s="11">
        <v>0.36</v>
      </c>
      <c r="K955" s="148" t="s">
        <v>291</v>
      </c>
      <c r="L955" s="148" t="s">
        <v>307</v>
      </c>
      <c r="M955" s="11">
        <v>0.35</v>
      </c>
      <c r="N955" s="11">
        <v>0.3707463477432057</v>
      </c>
      <c r="O955" s="11">
        <v>0.37</v>
      </c>
      <c r="P955" s="11">
        <v>0.35</v>
      </c>
      <c r="Q955" s="11">
        <v>0.36</v>
      </c>
      <c r="R955" s="11">
        <v>0.34</v>
      </c>
      <c r="S955" s="11">
        <v>0.39</v>
      </c>
      <c r="T955" s="15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27">
        <v>16</v>
      </c>
    </row>
    <row r="956" spans="1:65">
      <c r="A956" s="29"/>
      <c r="B956" s="19">
        <v>1</v>
      </c>
      <c r="C956" s="9">
        <v>4</v>
      </c>
      <c r="D956" s="149">
        <v>0.37</v>
      </c>
      <c r="E956" s="11"/>
      <c r="F956" s="11">
        <v>0.36506662518752869</v>
      </c>
      <c r="G956" s="11">
        <v>0.36</v>
      </c>
      <c r="H956" s="11">
        <v>0.36</v>
      </c>
      <c r="I956" s="148" t="s">
        <v>296</v>
      </c>
      <c r="J956" s="11">
        <v>0.35</v>
      </c>
      <c r="K956" s="148" t="s">
        <v>291</v>
      </c>
      <c r="L956" s="148" t="s">
        <v>308</v>
      </c>
      <c r="M956" s="11">
        <v>0.35</v>
      </c>
      <c r="N956" s="11">
        <v>0.3476390243424452</v>
      </c>
      <c r="O956" s="11">
        <v>0.38</v>
      </c>
      <c r="P956" s="11">
        <v>0.34</v>
      </c>
      <c r="Q956" s="11">
        <v>0.36</v>
      </c>
      <c r="R956" s="11">
        <v>0.34</v>
      </c>
      <c r="S956" s="11">
        <v>0.41</v>
      </c>
      <c r="T956" s="15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27">
        <v>0.36389300973961974</v>
      </c>
    </row>
    <row r="957" spans="1:65">
      <c r="A957" s="29"/>
      <c r="B957" s="19">
        <v>1</v>
      </c>
      <c r="C957" s="9">
        <v>5</v>
      </c>
      <c r="D957" s="11">
        <v>0.4</v>
      </c>
      <c r="E957" s="11"/>
      <c r="F957" s="11">
        <v>0.36169666341109746</v>
      </c>
      <c r="G957" s="11">
        <v>0.36</v>
      </c>
      <c r="H957" s="11">
        <v>0.37</v>
      </c>
      <c r="I957" s="148" t="s">
        <v>296</v>
      </c>
      <c r="J957" s="11">
        <v>0.37</v>
      </c>
      <c r="K957" s="148" t="s">
        <v>291</v>
      </c>
      <c r="L957" s="148" t="s">
        <v>309</v>
      </c>
      <c r="M957" s="11">
        <v>0.33</v>
      </c>
      <c r="N957" s="11">
        <v>0.36317139305786955</v>
      </c>
      <c r="O957" s="11">
        <v>0.37</v>
      </c>
      <c r="P957" s="11">
        <v>0.35</v>
      </c>
      <c r="Q957" s="11">
        <v>0.35</v>
      </c>
      <c r="R957" s="11">
        <v>0.37</v>
      </c>
      <c r="S957" s="11">
        <v>0.39</v>
      </c>
      <c r="T957" s="15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27">
        <v>63</v>
      </c>
    </row>
    <row r="958" spans="1:65">
      <c r="A958" s="29"/>
      <c r="B958" s="19">
        <v>1</v>
      </c>
      <c r="C958" s="9">
        <v>6</v>
      </c>
      <c r="D958" s="11">
        <v>0.4</v>
      </c>
      <c r="E958" s="11"/>
      <c r="F958" s="11">
        <v>0.36540718029860786</v>
      </c>
      <c r="G958" s="11">
        <v>0.37</v>
      </c>
      <c r="H958" s="11">
        <v>0.37</v>
      </c>
      <c r="I958" s="148" t="s">
        <v>296</v>
      </c>
      <c r="J958" s="11">
        <v>0.37</v>
      </c>
      <c r="K958" s="148" t="s">
        <v>291</v>
      </c>
      <c r="L958" s="148" t="s">
        <v>310</v>
      </c>
      <c r="M958" s="11">
        <v>0.37</v>
      </c>
      <c r="N958" s="11">
        <v>0.35534943279982506</v>
      </c>
      <c r="O958" s="11">
        <v>0.37</v>
      </c>
      <c r="P958" s="11">
        <v>0.34</v>
      </c>
      <c r="Q958" s="11">
        <v>0.35</v>
      </c>
      <c r="R958" s="149">
        <v>0.39</v>
      </c>
      <c r="S958" s="11">
        <v>0.4</v>
      </c>
      <c r="T958" s="15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55"/>
    </row>
    <row r="959" spans="1:65">
      <c r="A959" s="29"/>
      <c r="B959" s="20" t="s">
        <v>256</v>
      </c>
      <c r="C959" s="12"/>
      <c r="D959" s="22">
        <v>0.39166666666666666</v>
      </c>
      <c r="E959" s="22" t="s">
        <v>651</v>
      </c>
      <c r="F959" s="22">
        <v>0.36509885807502879</v>
      </c>
      <c r="G959" s="22">
        <v>0.36333333333333329</v>
      </c>
      <c r="H959" s="22">
        <v>0.37166666666666665</v>
      </c>
      <c r="I959" s="22" t="s">
        <v>651</v>
      </c>
      <c r="J959" s="22">
        <v>0.35500000000000004</v>
      </c>
      <c r="K959" s="22" t="s">
        <v>651</v>
      </c>
      <c r="L959" s="22" t="s">
        <v>651</v>
      </c>
      <c r="M959" s="22">
        <v>0.34166666666666673</v>
      </c>
      <c r="N959" s="22">
        <v>0.35961725880040712</v>
      </c>
      <c r="O959" s="22">
        <v>0.37333333333333335</v>
      </c>
      <c r="P959" s="22">
        <v>0.34499999999999997</v>
      </c>
      <c r="Q959" s="22">
        <v>0.35499999999999998</v>
      </c>
      <c r="R959" s="22">
        <v>0.35333333333333333</v>
      </c>
      <c r="S959" s="22">
        <v>0.39499999999999996</v>
      </c>
      <c r="T959" s="15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55"/>
    </row>
    <row r="960" spans="1:65">
      <c r="A960" s="29"/>
      <c r="B960" s="3" t="s">
        <v>257</v>
      </c>
      <c r="C960" s="28"/>
      <c r="D960" s="11">
        <v>0.4</v>
      </c>
      <c r="E960" s="11" t="s">
        <v>651</v>
      </c>
      <c r="F960" s="11">
        <v>0.3652369027430683</v>
      </c>
      <c r="G960" s="11">
        <v>0.36</v>
      </c>
      <c r="H960" s="11">
        <v>0.37</v>
      </c>
      <c r="I960" s="11" t="s">
        <v>651</v>
      </c>
      <c r="J960" s="11">
        <v>0.35499999999999998</v>
      </c>
      <c r="K960" s="11" t="s">
        <v>651</v>
      </c>
      <c r="L960" s="11" t="s">
        <v>651</v>
      </c>
      <c r="M960" s="11">
        <v>0.33999999999999997</v>
      </c>
      <c r="N960" s="11">
        <v>0.35926041292884731</v>
      </c>
      <c r="O960" s="11">
        <v>0.37</v>
      </c>
      <c r="P960" s="11">
        <v>0.34499999999999997</v>
      </c>
      <c r="Q960" s="11">
        <v>0.35499999999999998</v>
      </c>
      <c r="R960" s="11">
        <v>0.34</v>
      </c>
      <c r="S960" s="11">
        <v>0.39</v>
      </c>
      <c r="T960" s="15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55"/>
    </row>
    <row r="961" spans="1:65">
      <c r="A961" s="29"/>
      <c r="B961" s="3" t="s">
        <v>258</v>
      </c>
      <c r="C961" s="28"/>
      <c r="D961" s="23">
        <v>1.3291601358251269E-2</v>
      </c>
      <c r="E961" s="23" t="s">
        <v>651</v>
      </c>
      <c r="F961" s="23">
        <v>9.7333853265828101E-3</v>
      </c>
      <c r="G961" s="23">
        <v>5.1639777949432268E-3</v>
      </c>
      <c r="H961" s="23">
        <v>7.5277265270908156E-3</v>
      </c>
      <c r="I961" s="23" t="s">
        <v>651</v>
      </c>
      <c r="J961" s="23">
        <v>1.378404875209021E-2</v>
      </c>
      <c r="K961" s="23" t="s">
        <v>651</v>
      </c>
      <c r="L961" s="23" t="s">
        <v>651</v>
      </c>
      <c r="M961" s="23">
        <v>1.8348478592697167E-2</v>
      </c>
      <c r="N961" s="23">
        <v>1.0729336439535664E-2</v>
      </c>
      <c r="O961" s="23">
        <v>5.1639777949432277E-3</v>
      </c>
      <c r="P961" s="23">
        <v>5.4772255750516353E-3</v>
      </c>
      <c r="Q961" s="23">
        <v>5.4772255750516656E-3</v>
      </c>
      <c r="R961" s="23">
        <v>2.1602468994692859E-2</v>
      </c>
      <c r="S961" s="23">
        <v>8.3666002653407425E-3</v>
      </c>
      <c r="T961" s="204"/>
      <c r="U961" s="205"/>
      <c r="V961" s="205"/>
      <c r="W961" s="205"/>
      <c r="X961" s="205"/>
      <c r="Y961" s="205"/>
      <c r="Z961" s="205"/>
      <c r="AA961" s="205"/>
      <c r="AB961" s="205"/>
      <c r="AC961" s="205"/>
      <c r="AD961" s="205"/>
      <c r="AE961" s="205"/>
      <c r="AF961" s="205"/>
      <c r="AG961" s="205"/>
      <c r="AH961" s="205"/>
      <c r="AI961" s="205"/>
      <c r="AJ961" s="205"/>
      <c r="AK961" s="205"/>
      <c r="AL961" s="205"/>
      <c r="AM961" s="205"/>
      <c r="AN961" s="205"/>
      <c r="AO961" s="205"/>
      <c r="AP961" s="205"/>
      <c r="AQ961" s="205"/>
      <c r="AR961" s="205"/>
      <c r="AS961" s="205"/>
      <c r="AT961" s="205"/>
      <c r="AU961" s="205"/>
      <c r="AV961" s="205"/>
      <c r="AW961" s="205"/>
      <c r="AX961" s="205"/>
      <c r="AY961" s="205"/>
      <c r="AZ961" s="205"/>
      <c r="BA961" s="205"/>
      <c r="BB961" s="205"/>
      <c r="BC961" s="205"/>
      <c r="BD961" s="205"/>
      <c r="BE961" s="205"/>
      <c r="BF961" s="205"/>
      <c r="BG961" s="205"/>
      <c r="BH961" s="205"/>
      <c r="BI961" s="205"/>
      <c r="BJ961" s="205"/>
      <c r="BK961" s="205"/>
      <c r="BL961" s="205"/>
      <c r="BM961" s="56"/>
    </row>
    <row r="962" spans="1:65">
      <c r="A962" s="29"/>
      <c r="B962" s="3" t="s">
        <v>86</v>
      </c>
      <c r="C962" s="28"/>
      <c r="D962" s="13">
        <v>3.3936003467875578E-2</v>
      </c>
      <c r="E962" s="13" t="s">
        <v>651</v>
      </c>
      <c r="F962" s="13">
        <v>2.6659588523233819E-2</v>
      </c>
      <c r="G962" s="13">
        <v>1.4212782921862094E-2</v>
      </c>
      <c r="H962" s="13">
        <v>2.0253972718629998E-2</v>
      </c>
      <c r="I962" s="13" t="s">
        <v>651</v>
      </c>
      <c r="J962" s="13">
        <v>3.8828306343916076E-2</v>
      </c>
      <c r="K962" s="13" t="s">
        <v>651</v>
      </c>
      <c r="L962" s="13" t="s">
        <v>651</v>
      </c>
      <c r="M962" s="13">
        <v>5.3702864173747797E-2</v>
      </c>
      <c r="N962" s="13">
        <v>2.9835432468747567E-2</v>
      </c>
      <c r="O962" s="13">
        <v>1.3832083379312217E-2</v>
      </c>
      <c r="P962" s="13">
        <v>1.5876016159569958E-2</v>
      </c>
      <c r="Q962" s="13">
        <v>1.5428804436765257E-2</v>
      </c>
      <c r="R962" s="13">
        <v>6.113906319252696E-2</v>
      </c>
      <c r="S962" s="13">
        <v>2.1181266494533526E-2</v>
      </c>
      <c r="T962" s="15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55"/>
    </row>
    <row r="963" spans="1:65">
      <c r="A963" s="29"/>
      <c r="B963" s="3" t="s">
        <v>259</v>
      </c>
      <c r="C963" s="28"/>
      <c r="D963" s="13">
        <v>7.6323689061573718E-2</v>
      </c>
      <c r="E963" s="13" t="s">
        <v>651</v>
      </c>
      <c r="F963" s="13">
        <v>3.3137441586796879E-3</v>
      </c>
      <c r="G963" s="13">
        <v>-1.538024615221234E-3</v>
      </c>
      <c r="H963" s="13">
        <v>2.1362479407365464E-2</v>
      </c>
      <c r="I963" s="13" t="s">
        <v>651</v>
      </c>
      <c r="J963" s="13">
        <v>-2.4438528637807599E-2</v>
      </c>
      <c r="K963" s="13" t="s">
        <v>651</v>
      </c>
      <c r="L963" s="13" t="s">
        <v>651</v>
      </c>
      <c r="M963" s="13">
        <v>-6.107933507394625E-2</v>
      </c>
      <c r="N963" s="13">
        <v>-1.1750022189962128E-2</v>
      </c>
      <c r="O963" s="13">
        <v>2.5942580211882893E-2</v>
      </c>
      <c r="P963" s="13">
        <v>-5.1919133464911837E-2</v>
      </c>
      <c r="Q963" s="13">
        <v>-2.4438528637807821E-2</v>
      </c>
      <c r="R963" s="13">
        <v>-2.9018629442325028E-2</v>
      </c>
      <c r="S963" s="13">
        <v>8.5483890670608131E-2</v>
      </c>
      <c r="T963" s="15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55"/>
    </row>
    <row r="964" spans="1:65">
      <c r="A964" s="29"/>
      <c r="B964" s="45" t="s">
        <v>260</v>
      </c>
      <c r="C964" s="46"/>
      <c r="D964" s="44">
        <v>1.85</v>
      </c>
      <c r="E964" s="44" t="s">
        <v>261</v>
      </c>
      <c r="F964" s="44">
        <v>0.51</v>
      </c>
      <c r="G964" s="44">
        <v>0.42</v>
      </c>
      <c r="H964" s="44">
        <v>0.84</v>
      </c>
      <c r="I964" s="44">
        <v>17.45</v>
      </c>
      <c r="J964" s="44">
        <v>0</v>
      </c>
      <c r="K964" s="44">
        <v>5.31</v>
      </c>
      <c r="L964" s="44">
        <v>1.68</v>
      </c>
      <c r="M964" s="44">
        <v>0.67</v>
      </c>
      <c r="N964" s="44">
        <v>0.23</v>
      </c>
      <c r="O964" s="44">
        <v>0.93</v>
      </c>
      <c r="P964" s="44">
        <v>0.51</v>
      </c>
      <c r="Q964" s="44">
        <v>0</v>
      </c>
      <c r="R964" s="44">
        <v>0.08</v>
      </c>
      <c r="S964" s="44">
        <v>2.02</v>
      </c>
      <c r="T964" s="15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55"/>
    </row>
    <row r="965" spans="1:65">
      <c r="B965" s="3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BM965" s="55"/>
    </row>
    <row r="966" spans="1:65" ht="15">
      <c r="B966" s="8" t="s">
        <v>514</v>
      </c>
      <c r="BM966" s="27" t="s">
        <v>66</v>
      </c>
    </row>
    <row r="967" spans="1:65" ht="15">
      <c r="A967" s="24" t="s">
        <v>64</v>
      </c>
      <c r="B967" s="18" t="s">
        <v>110</v>
      </c>
      <c r="C967" s="15" t="s">
        <v>111</v>
      </c>
      <c r="D967" s="16" t="s">
        <v>227</v>
      </c>
      <c r="E967" s="17" t="s">
        <v>227</v>
      </c>
      <c r="F967" s="17" t="s">
        <v>227</v>
      </c>
      <c r="G967" s="17" t="s">
        <v>227</v>
      </c>
      <c r="H967" s="17" t="s">
        <v>227</v>
      </c>
      <c r="I967" s="17" t="s">
        <v>227</v>
      </c>
      <c r="J967" s="17" t="s">
        <v>227</v>
      </c>
      <c r="K967" s="15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27">
        <v>1</v>
      </c>
    </row>
    <row r="968" spans="1:65">
      <c r="A968" s="29"/>
      <c r="B968" s="19" t="s">
        <v>228</v>
      </c>
      <c r="C968" s="9" t="s">
        <v>228</v>
      </c>
      <c r="D968" s="151" t="s">
        <v>230</v>
      </c>
      <c r="E968" s="152" t="s">
        <v>231</v>
      </c>
      <c r="F968" s="152" t="s">
        <v>232</v>
      </c>
      <c r="G968" s="152" t="s">
        <v>238</v>
      </c>
      <c r="H968" s="152" t="s">
        <v>239</v>
      </c>
      <c r="I968" s="152" t="s">
        <v>243</v>
      </c>
      <c r="J968" s="152" t="s">
        <v>250</v>
      </c>
      <c r="K968" s="15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27" t="s">
        <v>3</v>
      </c>
    </row>
    <row r="969" spans="1:65">
      <c r="A969" s="29"/>
      <c r="B969" s="19"/>
      <c r="C969" s="9"/>
      <c r="D969" s="10" t="s">
        <v>288</v>
      </c>
      <c r="E969" s="11" t="s">
        <v>288</v>
      </c>
      <c r="F969" s="11" t="s">
        <v>288</v>
      </c>
      <c r="G969" s="11" t="s">
        <v>289</v>
      </c>
      <c r="H969" s="11" t="s">
        <v>288</v>
      </c>
      <c r="I969" s="11" t="s">
        <v>289</v>
      </c>
      <c r="J969" s="11" t="s">
        <v>288</v>
      </c>
      <c r="K969" s="15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27">
        <v>2</v>
      </c>
    </row>
    <row r="970" spans="1:65">
      <c r="A970" s="29"/>
      <c r="B970" s="19"/>
      <c r="C970" s="9"/>
      <c r="D970" s="25"/>
      <c r="E970" s="25"/>
      <c r="F970" s="25"/>
      <c r="G970" s="25"/>
      <c r="H970" s="25"/>
      <c r="I970" s="25"/>
      <c r="J970" s="25"/>
      <c r="K970" s="15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27">
        <v>3</v>
      </c>
    </row>
    <row r="971" spans="1:65">
      <c r="A971" s="29"/>
      <c r="B971" s="18">
        <v>1</v>
      </c>
      <c r="C971" s="14">
        <v>1</v>
      </c>
      <c r="D971" s="21">
        <v>0.2</v>
      </c>
      <c r="E971" s="21">
        <v>0.20284982866321399</v>
      </c>
      <c r="F971" s="21">
        <v>0.17905729369348999</v>
      </c>
      <c r="G971" s="147">
        <v>0.2</v>
      </c>
      <c r="H971" s="21">
        <v>0.18</v>
      </c>
      <c r="I971" s="21">
        <v>0.18759999999999999</v>
      </c>
      <c r="J971" s="21">
        <v>0.2</v>
      </c>
      <c r="K971" s="15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27">
        <v>1</v>
      </c>
    </row>
    <row r="972" spans="1:65">
      <c r="A972" s="29"/>
      <c r="B972" s="19">
        <v>1</v>
      </c>
      <c r="C972" s="9">
        <v>2</v>
      </c>
      <c r="D972" s="11">
        <v>0.2</v>
      </c>
      <c r="E972" s="11">
        <v>0.202846902508421</v>
      </c>
      <c r="F972" s="11">
        <v>0.19157692622732</v>
      </c>
      <c r="G972" s="148">
        <v>0.2</v>
      </c>
      <c r="H972" s="11">
        <v>0.19</v>
      </c>
      <c r="I972" s="11">
        <v>0.20849999999999999</v>
      </c>
      <c r="J972" s="11">
        <v>0.19</v>
      </c>
      <c r="K972" s="15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27">
        <v>7</v>
      </c>
    </row>
    <row r="973" spans="1:65">
      <c r="A973" s="29"/>
      <c r="B973" s="19">
        <v>1</v>
      </c>
      <c r="C973" s="9">
        <v>3</v>
      </c>
      <c r="D973" s="11">
        <v>0.2</v>
      </c>
      <c r="E973" s="11">
        <v>0.207328050382625</v>
      </c>
      <c r="F973" s="11">
        <v>0.188401518557615</v>
      </c>
      <c r="G973" s="148">
        <v>0.2</v>
      </c>
      <c r="H973" s="11">
        <v>0.19</v>
      </c>
      <c r="I973" s="11">
        <v>0.19489999999999999</v>
      </c>
      <c r="J973" s="11">
        <v>0.18</v>
      </c>
      <c r="K973" s="15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27">
        <v>16</v>
      </c>
    </row>
    <row r="974" spans="1:65">
      <c r="A974" s="29"/>
      <c r="B974" s="19">
        <v>1</v>
      </c>
      <c r="C974" s="9">
        <v>4</v>
      </c>
      <c r="D974" s="11">
        <v>0.19</v>
      </c>
      <c r="E974" s="11">
        <v>0.20405299466308599</v>
      </c>
      <c r="F974" s="11">
        <v>0.17760233904015801</v>
      </c>
      <c r="G974" s="148">
        <v>0.2</v>
      </c>
      <c r="H974" s="11">
        <v>0.18</v>
      </c>
      <c r="I974" s="11">
        <v>0.20649999999999999</v>
      </c>
      <c r="J974" s="11">
        <v>0.2</v>
      </c>
      <c r="K974" s="15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27">
        <v>0.19422648247340449</v>
      </c>
    </row>
    <row r="975" spans="1:65">
      <c r="A975" s="29"/>
      <c r="B975" s="19">
        <v>1</v>
      </c>
      <c r="C975" s="9">
        <v>5</v>
      </c>
      <c r="D975" s="11">
        <v>0.21</v>
      </c>
      <c r="E975" s="11">
        <v>0.20957464875606399</v>
      </c>
      <c r="F975" s="11">
        <v>0.174567320780005</v>
      </c>
      <c r="G975" s="148">
        <v>0.2</v>
      </c>
      <c r="H975" s="11">
        <v>0.18</v>
      </c>
      <c r="I975" s="11">
        <v>0.19400000000000001</v>
      </c>
      <c r="J975" s="11">
        <v>0.18</v>
      </c>
      <c r="K975" s="15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27">
        <v>64</v>
      </c>
    </row>
    <row r="976" spans="1:65">
      <c r="A976" s="29"/>
      <c r="B976" s="19">
        <v>1</v>
      </c>
      <c r="C976" s="9">
        <v>6</v>
      </c>
      <c r="D976" s="11">
        <v>0.21</v>
      </c>
      <c r="E976" s="11">
        <v>0.21439523058616899</v>
      </c>
      <c r="F976" s="11">
        <v>0.18990031518439601</v>
      </c>
      <c r="G976" s="148">
        <v>0.2</v>
      </c>
      <c r="H976" s="11">
        <v>0.19</v>
      </c>
      <c r="I976" s="11">
        <v>0.19850000000000001</v>
      </c>
      <c r="J976" s="11">
        <v>0.19</v>
      </c>
      <c r="K976" s="15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55"/>
    </row>
    <row r="977" spans="1:65">
      <c r="A977" s="29"/>
      <c r="B977" s="20" t="s">
        <v>256</v>
      </c>
      <c r="C977" s="12"/>
      <c r="D977" s="22">
        <v>0.20166666666666666</v>
      </c>
      <c r="E977" s="22">
        <v>0.20684127592659649</v>
      </c>
      <c r="F977" s="22">
        <v>0.18351761891383067</v>
      </c>
      <c r="G977" s="22">
        <v>0.19999999999999998</v>
      </c>
      <c r="H977" s="22">
        <v>0.18499999999999997</v>
      </c>
      <c r="I977" s="22">
        <v>0.19833333333333333</v>
      </c>
      <c r="J977" s="22">
        <v>0.18999999999999997</v>
      </c>
      <c r="K977" s="15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55"/>
    </row>
    <row r="978" spans="1:65">
      <c r="A978" s="29"/>
      <c r="B978" s="3" t="s">
        <v>257</v>
      </c>
      <c r="C978" s="28"/>
      <c r="D978" s="11">
        <v>0.2</v>
      </c>
      <c r="E978" s="11">
        <v>0.2056905225228555</v>
      </c>
      <c r="F978" s="11">
        <v>0.1837294061255525</v>
      </c>
      <c r="G978" s="11">
        <v>0.2</v>
      </c>
      <c r="H978" s="11">
        <v>0.185</v>
      </c>
      <c r="I978" s="11">
        <v>0.19669999999999999</v>
      </c>
      <c r="J978" s="11">
        <v>0.19</v>
      </c>
      <c r="K978" s="15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55"/>
    </row>
    <row r="979" spans="1:65">
      <c r="A979" s="29"/>
      <c r="B979" s="3" t="s">
        <v>258</v>
      </c>
      <c r="C979" s="28"/>
      <c r="D979" s="23">
        <v>7.5277265270908044E-3</v>
      </c>
      <c r="E979" s="23">
        <v>4.5701573290079303E-3</v>
      </c>
      <c r="F979" s="23">
        <v>7.2737417540844167E-3</v>
      </c>
      <c r="G979" s="23">
        <v>3.0404709722440586E-17</v>
      </c>
      <c r="H979" s="23">
        <v>5.4772255750516665E-3</v>
      </c>
      <c r="I979" s="23">
        <v>7.9479976514004232E-3</v>
      </c>
      <c r="J979" s="23">
        <v>8.9442719099991665E-3</v>
      </c>
      <c r="K979" s="204"/>
      <c r="L979" s="205"/>
      <c r="M979" s="205"/>
      <c r="N979" s="205"/>
      <c r="O979" s="205"/>
      <c r="P979" s="205"/>
      <c r="Q979" s="205"/>
      <c r="R979" s="205"/>
      <c r="S979" s="205"/>
      <c r="T979" s="205"/>
      <c r="U979" s="205"/>
      <c r="V979" s="205"/>
      <c r="W979" s="205"/>
      <c r="X979" s="205"/>
      <c r="Y979" s="205"/>
      <c r="Z979" s="205"/>
      <c r="AA979" s="205"/>
      <c r="AB979" s="205"/>
      <c r="AC979" s="205"/>
      <c r="AD979" s="205"/>
      <c r="AE979" s="205"/>
      <c r="AF979" s="205"/>
      <c r="AG979" s="205"/>
      <c r="AH979" s="205"/>
      <c r="AI979" s="205"/>
      <c r="AJ979" s="205"/>
      <c r="AK979" s="205"/>
      <c r="AL979" s="205"/>
      <c r="AM979" s="205"/>
      <c r="AN979" s="205"/>
      <c r="AO979" s="205"/>
      <c r="AP979" s="205"/>
      <c r="AQ979" s="205"/>
      <c r="AR979" s="205"/>
      <c r="AS979" s="205"/>
      <c r="AT979" s="205"/>
      <c r="AU979" s="205"/>
      <c r="AV979" s="205"/>
      <c r="AW979" s="205"/>
      <c r="AX979" s="205"/>
      <c r="AY979" s="205"/>
      <c r="AZ979" s="205"/>
      <c r="BA979" s="205"/>
      <c r="BB979" s="205"/>
      <c r="BC979" s="205"/>
      <c r="BD979" s="205"/>
      <c r="BE979" s="205"/>
      <c r="BF979" s="205"/>
      <c r="BG979" s="205"/>
      <c r="BH979" s="205"/>
      <c r="BI979" s="205"/>
      <c r="BJ979" s="205"/>
      <c r="BK979" s="205"/>
      <c r="BL979" s="205"/>
      <c r="BM979" s="56"/>
    </row>
    <row r="980" spans="1:65">
      <c r="A980" s="29"/>
      <c r="B980" s="3" t="s">
        <v>86</v>
      </c>
      <c r="C980" s="28"/>
      <c r="D980" s="13">
        <v>3.7327569555822171E-2</v>
      </c>
      <c r="E980" s="13">
        <v>2.2094996796624775E-2</v>
      </c>
      <c r="F980" s="13">
        <v>3.9635114040465769E-2</v>
      </c>
      <c r="G980" s="13">
        <v>1.5202354861220294E-16</v>
      </c>
      <c r="H980" s="13">
        <v>2.9606624730009013E-2</v>
      </c>
      <c r="I980" s="13">
        <v>4.0073937738153396E-2</v>
      </c>
      <c r="J980" s="13">
        <v>4.7075115315785093E-2</v>
      </c>
      <c r="K980" s="15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55"/>
    </row>
    <row r="981" spans="1:65">
      <c r="A981" s="29"/>
      <c r="B981" s="3" t="s">
        <v>259</v>
      </c>
      <c r="C981" s="28"/>
      <c r="D981" s="13">
        <v>3.8306744263264747E-2</v>
      </c>
      <c r="E981" s="13">
        <v>6.4948884892251257E-2</v>
      </c>
      <c r="F981" s="13">
        <v>-5.513595995355669E-2</v>
      </c>
      <c r="G981" s="13">
        <v>2.9725696790014577E-2</v>
      </c>
      <c r="H981" s="13">
        <v>-4.7503730469236616E-2</v>
      </c>
      <c r="I981" s="13">
        <v>2.1144649316764408E-2</v>
      </c>
      <c r="J981" s="13">
        <v>-2.1760588049486218E-2</v>
      </c>
      <c r="K981" s="15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55"/>
    </row>
    <row r="982" spans="1:65">
      <c r="A982" s="29"/>
      <c r="B982" s="45" t="s">
        <v>260</v>
      </c>
      <c r="C982" s="46"/>
      <c r="D982" s="44">
        <v>0.61</v>
      </c>
      <c r="E982" s="44">
        <v>1.03</v>
      </c>
      <c r="F982" s="44">
        <v>0.86</v>
      </c>
      <c r="G982" s="44" t="s">
        <v>261</v>
      </c>
      <c r="H982" s="44">
        <v>0.74</v>
      </c>
      <c r="I982" s="44">
        <v>0.34</v>
      </c>
      <c r="J982" s="44">
        <v>0.34</v>
      </c>
      <c r="K982" s="15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55"/>
    </row>
    <row r="983" spans="1:65">
      <c r="B983" s="30" t="s">
        <v>297</v>
      </c>
      <c r="C983" s="20"/>
      <c r="D983" s="20"/>
      <c r="E983" s="20"/>
      <c r="F983" s="20"/>
      <c r="G983" s="20"/>
      <c r="H983" s="20"/>
      <c r="I983" s="20"/>
      <c r="J983" s="20"/>
      <c r="BM983" s="55"/>
    </row>
    <row r="984" spans="1:65">
      <c r="BM984" s="55"/>
    </row>
    <row r="985" spans="1:65" ht="15">
      <c r="B985" s="8" t="s">
        <v>515</v>
      </c>
      <c r="BM985" s="27" t="s">
        <v>66</v>
      </c>
    </row>
    <row r="986" spans="1:65" ht="15">
      <c r="A986" s="24" t="s">
        <v>32</v>
      </c>
      <c r="B986" s="18" t="s">
        <v>110</v>
      </c>
      <c r="C986" s="15" t="s">
        <v>111</v>
      </c>
      <c r="D986" s="16" t="s">
        <v>227</v>
      </c>
      <c r="E986" s="17" t="s">
        <v>227</v>
      </c>
      <c r="F986" s="17" t="s">
        <v>227</v>
      </c>
      <c r="G986" s="17" t="s">
        <v>227</v>
      </c>
      <c r="H986" s="17" t="s">
        <v>227</v>
      </c>
      <c r="I986" s="17" t="s">
        <v>227</v>
      </c>
      <c r="J986" s="17" t="s">
        <v>227</v>
      </c>
      <c r="K986" s="17" t="s">
        <v>227</v>
      </c>
      <c r="L986" s="17" t="s">
        <v>227</v>
      </c>
      <c r="M986" s="17" t="s">
        <v>227</v>
      </c>
      <c r="N986" s="17" t="s">
        <v>227</v>
      </c>
      <c r="O986" s="17" t="s">
        <v>227</v>
      </c>
      <c r="P986" s="17" t="s">
        <v>227</v>
      </c>
      <c r="Q986" s="17" t="s">
        <v>227</v>
      </c>
      <c r="R986" s="17" t="s">
        <v>227</v>
      </c>
      <c r="S986" s="17" t="s">
        <v>227</v>
      </c>
      <c r="T986" s="15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27">
        <v>1</v>
      </c>
    </row>
    <row r="987" spans="1:65">
      <c r="A987" s="29"/>
      <c r="B987" s="19" t="s">
        <v>228</v>
      </c>
      <c r="C987" s="9" t="s">
        <v>228</v>
      </c>
      <c r="D987" s="151" t="s">
        <v>230</v>
      </c>
      <c r="E987" s="152" t="s">
        <v>231</v>
      </c>
      <c r="F987" s="152" t="s">
        <v>232</v>
      </c>
      <c r="G987" s="152" t="s">
        <v>236</v>
      </c>
      <c r="H987" s="152" t="s">
        <v>238</v>
      </c>
      <c r="I987" s="152" t="s">
        <v>239</v>
      </c>
      <c r="J987" s="152" t="s">
        <v>241</v>
      </c>
      <c r="K987" s="152" t="s">
        <v>242</v>
      </c>
      <c r="L987" s="152" t="s">
        <v>243</v>
      </c>
      <c r="M987" s="152" t="s">
        <v>244</v>
      </c>
      <c r="N987" s="152" t="s">
        <v>245</v>
      </c>
      <c r="O987" s="152" t="s">
        <v>246</v>
      </c>
      <c r="P987" s="152" t="s">
        <v>247</v>
      </c>
      <c r="Q987" s="152" t="s">
        <v>248</v>
      </c>
      <c r="R987" s="152" t="s">
        <v>249</v>
      </c>
      <c r="S987" s="152" t="s">
        <v>250</v>
      </c>
      <c r="T987" s="15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27" t="s">
        <v>3</v>
      </c>
    </row>
    <row r="988" spans="1:65">
      <c r="A988" s="29"/>
      <c r="B988" s="19"/>
      <c r="C988" s="9"/>
      <c r="D988" s="10" t="s">
        <v>288</v>
      </c>
      <c r="E988" s="11" t="s">
        <v>288</v>
      </c>
      <c r="F988" s="11" t="s">
        <v>288</v>
      </c>
      <c r="G988" s="11" t="s">
        <v>288</v>
      </c>
      <c r="H988" s="11" t="s">
        <v>289</v>
      </c>
      <c r="I988" s="11" t="s">
        <v>288</v>
      </c>
      <c r="J988" s="11" t="s">
        <v>289</v>
      </c>
      <c r="K988" s="11" t="s">
        <v>288</v>
      </c>
      <c r="L988" s="11" t="s">
        <v>289</v>
      </c>
      <c r="M988" s="11" t="s">
        <v>289</v>
      </c>
      <c r="N988" s="11" t="s">
        <v>114</v>
      </c>
      <c r="O988" s="11" t="s">
        <v>289</v>
      </c>
      <c r="P988" s="11" t="s">
        <v>289</v>
      </c>
      <c r="Q988" s="11" t="s">
        <v>289</v>
      </c>
      <c r="R988" s="11" t="s">
        <v>289</v>
      </c>
      <c r="S988" s="11" t="s">
        <v>288</v>
      </c>
      <c r="T988" s="15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27">
        <v>2</v>
      </c>
    </row>
    <row r="989" spans="1:65">
      <c r="A989" s="29"/>
      <c r="B989" s="19"/>
      <c r="C989" s="9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15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27">
        <v>3</v>
      </c>
    </row>
    <row r="990" spans="1:65">
      <c r="A990" s="29"/>
      <c r="B990" s="18">
        <v>1</v>
      </c>
      <c r="C990" s="14">
        <v>1</v>
      </c>
      <c r="D990" s="21">
        <v>1.55</v>
      </c>
      <c r="E990" s="21">
        <v>1.4995313212889001</v>
      </c>
      <c r="F990" s="21">
        <v>1.5427252763179584</v>
      </c>
      <c r="G990" s="21">
        <v>1.55</v>
      </c>
      <c r="H990" s="21">
        <v>1.7</v>
      </c>
      <c r="I990" s="21">
        <v>1.5</v>
      </c>
      <c r="J990" s="21">
        <v>1.6</v>
      </c>
      <c r="K990" s="21">
        <v>1.5</v>
      </c>
      <c r="L990" s="21">
        <v>1.6125</v>
      </c>
      <c r="M990" s="21">
        <v>1.3</v>
      </c>
      <c r="N990" s="21">
        <v>1.6193220408252929</v>
      </c>
      <c r="O990" s="21">
        <v>1.56</v>
      </c>
      <c r="P990" s="21">
        <v>1.4</v>
      </c>
      <c r="Q990" s="21">
        <v>1.6</v>
      </c>
      <c r="R990" s="21">
        <v>1.7</v>
      </c>
      <c r="S990" s="147">
        <v>1.87</v>
      </c>
      <c r="T990" s="15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27">
        <v>1</v>
      </c>
    </row>
    <row r="991" spans="1:65">
      <c r="A991" s="29"/>
      <c r="B991" s="19">
        <v>1</v>
      </c>
      <c r="C991" s="9">
        <v>2</v>
      </c>
      <c r="D991" s="11">
        <v>1.53</v>
      </c>
      <c r="E991" s="11">
        <v>1.5223159091366301</v>
      </c>
      <c r="F991" s="11">
        <v>1.4395609497454001</v>
      </c>
      <c r="G991" s="11">
        <v>1.53</v>
      </c>
      <c r="H991" s="11">
        <v>1.7</v>
      </c>
      <c r="I991" s="11">
        <v>1.5</v>
      </c>
      <c r="J991" s="11">
        <v>1.5</v>
      </c>
      <c r="K991" s="11">
        <v>1.5</v>
      </c>
      <c r="L991" s="11">
        <v>1.7891999999999999</v>
      </c>
      <c r="M991" s="11">
        <v>1.3</v>
      </c>
      <c r="N991" s="11">
        <v>1.5762655607245573</v>
      </c>
      <c r="O991" s="11">
        <v>1.58</v>
      </c>
      <c r="P991" s="11">
        <v>1.5</v>
      </c>
      <c r="Q991" s="11">
        <v>1.5</v>
      </c>
      <c r="R991" s="11">
        <v>1.5</v>
      </c>
      <c r="S991" s="148">
        <v>1.78</v>
      </c>
      <c r="T991" s="15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27">
        <v>30</v>
      </c>
    </row>
    <row r="992" spans="1:65">
      <c r="A992" s="29"/>
      <c r="B992" s="19">
        <v>1</v>
      </c>
      <c r="C992" s="9">
        <v>3</v>
      </c>
      <c r="D992" s="11">
        <v>1.61</v>
      </c>
      <c r="E992" s="11">
        <v>1.5706621077394001</v>
      </c>
      <c r="F992" s="11">
        <v>1.4050799130801417</v>
      </c>
      <c r="G992" s="11">
        <v>1.56</v>
      </c>
      <c r="H992" s="11">
        <v>1.6</v>
      </c>
      <c r="I992" s="11">
        <v>1.4</v>
      </c>
      <c r="J992" s="11">
        <v>1.6</v>
      </c>
      <c r="K992" s="11">
        <v>1.4</v>
      </c>
      <c r="L992" s="11">
        <v>1.6626000000000001</v>
      </c>
      <c r="M992" s="11">
        <v>1.4</v>
      </c>
      <c r="N992" s="11">
        <v>1.5743318877397332</v>
      </c>
      <c r="O992" s="11">
        <v>1.58</v>
      </c>
      <c r="P992" s="11">
        <v>1.5</v>
      </c>
      <c r="Q992" s="11">
        <v>1.6</v>
      </c>
      <c r="R992" s="11">
        <v>1.5</v>
      </c>
      <c r="S992" s="148">
        <v>1.81</v>
      </c>
      <c r="T992" s="15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27">
        <v>16</v>
      </c>
    </row>
    <row r="993" spans="1:65">
      <c r="A993" s="29"/>
      <c r="B993" s="19">
        <v>1</v>
      </c>
      <c r="C993" s="9">
        <v>4</v>
      </c>
      <c r="D993" s="11">
        <v>1.54</v>
      </c>
      <c r="E993" s="11">
        <v>1.56552493147045</v>
      </c>
      <c r="F993" s="11">
        <v>1.3981512441933417</v>
      </c>
      <c r="G993" s="11">
        <v>1.5</v>
      </c>
      <c r="H993" s="11">
        <v>1.6</v>
      </c>
      <c r="I993" s="11">
        <v>1.4</v>
      </c>
      <c r="J993" s="11">
        <v>1.6</v>
      </c>
      <c r="K993" s="11">
        <v>1.5</v>
      </c>
      <c r="L993" s="11">
        <v>1.7874000000000001</v>
      </c>
      <c r="M993" s="11">
        <v>1.4</v>
      </c>
      <c r="N993" s="11">
        <v>1.4922937030161507</v>
      </c>
      <c r="O993" s="11">
        <v>1.58</v>
      </c>
      <c r="P993" s="11">
        <v>1.4</v>
      </c>
      <c r="Q993" s="11">
        <v>1.6</v>
      </c>
      <c r="R993" s="11">
        <v>1.6</v>
      </c>
      <c r="S993" s="148">
        <v>1.86</v>
      </c>
      <c r="T993" s="15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27">
        <v>1.5346353912530672</v>
      </c>
    </row>
    <row r="994" spans="1:65">
      <c r="A994" s="29"/>
      <c r="B994" s="19">
        <v>1</v>
      </c>
      <c r="C994" s="9">
        <v>5</v>
      </c>
      <c r="D994" s="11">
        <v>1.59</v>
      </c>
      <c r="E994" s="11">
        <v>1.5139814817500601</v>
      </c>
      <c r="F994" s="11">
        <v>1.4137093907158167</v>
      </c>
      <c r="G994" s="11">
        <v>1.59</v>
      </c>
      <c r="H994" s="11">
        <v>1.6</v>
      </c>
      <c r="I994" s="11">
        <v>1.4</v>
      </c>
      <c r="J994" s="11">
        <v>1.6</v>
      </c>
      <c r="K994" s="11">
        <v>1.4</v>
      </c>
      <c r="L994" s="11">
        <v>1.647</v>
      </c>
      <c r="M994" s="11">
        <v>1.4</v>
      </c>
      <c r="N994" s="11">
        <v>1.5477642581460147</v>
      </c>
      <c r="O994" s="11">
        <v>1.57</v>
      </c>
      <c r="P994" s="11">
        <v>1.4</v>
      </c>
      <c r="Q994" s="11">
        <v>1.5</v>
      </c>
      <c r="R994" s="11">
        <v>1.5</v>
      </c>
      <c r="S994" s="148">
        <v>1.82</v>
      </c>
      <c r="T994" s="15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27">
        <v>65</v>
      </c>
    </row>
    <row r="995" spans="1:65">
      <c r="A995" s="29"/>
      <c r="B995" s="19">
        <v>1</v>
      </c>
      <c r="C995" s="9">
        <v>6</v>
      </c>
      <c r="D995" s="11">
        <v>1.68</v>
      </c>
      <c r="E995" s="11">
        <v>1.5589976631997999</v>
      </c>
      <c r="F995" s="11">
        <v>1.5692764470940417</v>
      </c>
      <c r="G995" s="11">
        <v>1.55</v>
      </c>
      <c r="H995" s="11">
        <v>1.7</v>
      </c>
      <c r="I995" s="11">
        <v>1.5</v>
      </c>
      <c r="J995" s="11">
        <v>1.6</v>
      </c>
      <c r="K995" s="11">
        <v>1.5</v>
      </c>
      <c r="L995" s="11">
        <v>1.7058</v>
      </c>
      <c r="M995" s="11">
        <v>1.5</v>
      </c>
      <c r="N995" s="11">
        <v>1.4931911265923714</v>
      </c>
      <c r="O995" s="11">
        <v>1.56</v>
      </c>
      <c r="P995" s="11">
        <v>1.4</v>
      </c>
      <c r="Q995" s="11">
        <v>1.5</v>
      </c>
      <c r="R995" s="11">
        <v>1.5</v>
      </c>
      <c r="S995" s="148">
        <v>1.83</v>
      </c>
      <c r="T995" s="15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55"/>
    </row>
    <row r="996" spans="1:65">
      <c r="A996" s="29"/>
      <c r="B996" s="20" t="s">
        <v>256</v>
      </c>
      <c r="C996" s="12"/>
      <c r="D996" s="22">
        <v>1.5833333333333333</v>
      </c>
      <c r="E996" s="22">
        <v>1.5385022357642069</v>
      </c>
      <c r="F996" s="22">
        <v>1.4614172035244499</v>
      </c>
      <c r="G996" s="22">
        <v>1.5466666666666669</v>
      </c>
      <c r="H996" s="22">
        <v>1.6499999999999997</v>
      </c>
      <c r="I996" s="22">
        <v>1.4500000000000002</v>
      </c>
      <c r="J996" s="22">
        <v>1.5833333333333333</v>
      </c>
      <c r="K996" s="22">
        <v>1.4666666666666668</v>
      </c>
      <c r="L996" s="22">
        <v>1.70075</v>
      </c>
      <c r="M996" s="22">
        <v>1.3833333333333335</v>
      </c>
      <c r="N996" s="22">
        <v>1.5505280961740198</v>
      </c>
      <c r="O996" s="22">
        <v>1.571666666666667</v>
      </c>
      <c r="P996" s="22">
        <v>1.4333333333333336</v>
      </c>
      <c r="Q996" s="22">
        <v>1.55</v>
      </c>
      <c r="R996" s="22">
        <v>1.55</v>
      </c>
      <c r="S996" s="22">
        <v>1.8283333333333334</v>
      </c>
      <c r="T996" s="15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55"/>
    </row>
    <row r="997" spans="1:65">
      <c r="A997" s="29"/>
      <c r="B997" s="3" t="s">
        <v>257</v>
      </c>
      <c r="C997" s="28"/>
      <c r="D997" s="11">
        <v>1.57</v>
      </c>
      <c r="E997" s="11">
        <v>1.540656786168215</v>
      </c>
      <c r="F997" s="11">
        <v>1.4266351702306084</v>
      </c>
      <c r="G997" s="11">
        <v>1.55</v>
      </c>
      <c r="H997" s="11">
        <v>1.65</v>
      </c>
      <c r="I997" s="11">
        <v>1.45</v>
      </c>
      <c r="J997" s="11">
        <v>1.6</v>
      </c>
      <c r="K997" s="11">
        <v>1.5</v>
      </c>
      <c r="L997" s="11">
        <v>1.6842000000000001</v>
      </c>
      <c r="M997" s="11">
        <v>1.4</v>
      </c>
      <c r="N997" s="11">
        <v>1.561048072942874</v>
      </c>
      <c r="O997" s="11">
        <v>1.5750000000000002</v>
      </c>
      <c r="P997" s="11">
        <v>1.4</v>
      </c>
      <c r="Q997" s="11">
        <v>1.55</v>
      </c>
      <c r="R997" s="11">
        <v>1.5</v>
      </c>
      <c r="S997" s="11">
        <v>1.8250000000000002</v>
      </c>
      <c r="T997" s="15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55"/>
    </row>
    <row r="998" spans="1:65">
      <c r="A998" s="29"/>
      <c r="B998" s="3" t="s">
        <v>258</v>
      </c>
      <c r="C998" s="28"/>
      <c r="D998" s="23">
        <v>5.6450568346710771E-2</v>
      </c>
      <c r="E998" s="23">
        <v>3.022099507501122E-2</v>
      </c>
      <c r="F998" s="23">
        <v>7.5066400288982288E-2</v>
      </c>
      <c r="G998" s="23">
        <v>3.0110906108363266E-2</v>
      </c>
      <c r="H998" s="23">
        <v>5.4772255750516544E-2</v>
      </c>
      <c r="I998" s="23">
        <v>5.4772255750516662E-2</v>
      </c>
      <c r="J998" s="23">
        <v>4.0824829046386332E-2</v>
      </c>
      <c r="K998" s="23">
        <v>5.1639777949432274E-2</v>
      </c>
      <c r="L998" s="23">
        <v>7.4148061336760496E-2</v>
      </c>
      <c r="M998" s="23">
        <v>7.527726527090807E-2</v>
      </c>
      <c r="N998" s="23">
        <v>5.029523997953228E-2</v>
      </c>
      <c r="O998" s="23">
        <v>9.8319208025017587E-3</v>
      </c>
      <c r="P998" s="23">
        <v>5.1639777949432274E-2</v>
      </c>
      <c r="Q998" s="23">
        <v>5.4772255750516662E-2</v>
      </c>
      <c r="R998" s="23">
        <v>8.3666002653407553E-2</v>
      </c>
      <c r="S998" s="23">
        <v>3.3115957885386141E-2</v>
      </c>
      <c r="T998" s="204"/>
      <c r="U998" s="205"/>
      <c r="V998" s="205"/>
      <c r="W998" s="205"/>
      <c r="X998" s="205"/>
      <c r="Y998" s="205"/>
      <c r="Z998" s="205"/>
      <c r="AA998" s="205"/>
      <c r="AB998" s="205"/>
      <c r="AC998" s="205"/>
      <c r="AD998" s="205"/>
      <c r="AE998" s="205"/>
      <c r="AF998" s="205"/>
      <c r="AG998" s="205"/>
      <c r="AH998" s="205"/>
      <c r="AI998" s="205"/>
      <c r="AJ998" s="205"/>
      <c r="AK998" s="205"/>
      <c r="AL998" s="205"/>
      <c r="AM998" s="205"/>
      <c r="AN998" s="205"/>
      <c r="AO998" s="205"/>
      <c r="AP998" s="205"/>
      <c r="AQ998" s="205"/>
      <c r="AR998" s="205"/>
      <c r="AS998" s="205"/>
      <c r="AT998" s="205"/>
      <c r="AU998" s="205"/>
      <c r="AV998" s="205"/>
      <c r="AW998" s="205"/>
      <c r="AX998" s="205"/>
      <c r="AY998" s="205"/>
      <c r="AZ998" s="205"/>
      <c r="BA998" s="205"/>
      <c r="BB998" s="205"/>
      <c r="BC998" s="205"/>
      <c r="BD998" s="205"/>
      <c r="BE998" s="205"/>
      <c r="BF998" s="205"/>
      <c r="BG998" s="205"/>
      <c r="BH998" s="205"/>
      <c r="BI998" s="205"/>
      <c r="BJ998" s="205"/>
      <c r="BK998" s="205"/>
      <c r="BL998" s="205"/>
      <c r="BM998" s="56"/>
    </row>
    <row r="999" spans="1:65">
      <c r="A999" s="29"/>
      <c r="B999" s="3" t="s">
        <v>86</v>
      </c>
      <c r="C999" s="28"/>
      <c r="D999" s="13">
        <v>3.56529905347647E-2</v>
      </c>
      <c r="E999" s="13">
        <v>1.9643127174267517E-2</v>
      </c>
      <c r="F999" s="13">
        <v>5.1365482839498003E-2</v>
      </c>
      <c r="G999" s="13">
        <v>1.9468258259717628E-2</v>
      </c>
      <c r="H999" s="13">
        <v>3.3195306515464582E-2</v>
      </c>
      <c r="I999" s="13">
        <v>3.7773969483114934E-2</v>
      </c>
      <c r="J999" s="13">
        <v>2.578410255561242E-2</v>
      </c>
      <c r="K999" s="13">
        <v>3.5208939510976547E-2</v>
      </c>
      <c r="L999" s="13">
        <v>4.3597272577839477E-2</v>
      </c>
      <c r="M999" s="13">
        <v>5.4417300195837154E-2</v>
      </c>
      <c r="N999" s="13">
        <v>3.2437490235512324E-2</v>
      </c>
      <c r="O999" s="13">
        <v>6.2557290365864836E-3</v>
      </c>
      <c r="P999" s="13">
        <v>3.6027752057743438E-2</v>
      </c>
      <c r="Q999" s="13">
        <v>3.5336939193881714E-2</v>
      </c>
      <c r="R999" s="13">
        <v>5.397806622800487E-2</v>
      </c>
      <c r="S999" s="13">
        <v>1.8112647886264068E-2</v>
      </c>
      <c r="T999" s="15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55"/>
    </row>
    <row r="1000" spans="1:65">
      <c r="A1000" s="29"/>
      <c r="B1000" s="3" t="s">
        <v>259</v>
      </c>
      <c r="C1000" s="28"/>
      <c r="D1000" s="13">
        <v>3.1732581144569449E-2</v>
      </c>
      <c r="E1000" s="13">
        <v>2.5197154537028865E-3</v>
      </c>
      <c r="F1000" s="13">
        <v>-4.7710477775983584E-2</v>
      </c>
      <c r="G1000" s="13">
        <v>7.8398266338532974E-3</v>
      </c>
      <c r="H1000" s="13">
        <v>7.5173952982235281E-2</v>
      </c>
      <c r="I1000" s="13">
        <v>-5.5150162530762548E-2</v>
      </c>
      <c r="J1000" s="13">
        <v>3.1732581144569449E-2</v>
      </c>
      <c r="K1000" s="13">
        <v>-4.4289819571346145E-2</v>
      </c>
      <c r="L1000" s="13">
        <v>0.1082436972936589</v>
      </c>
      <c r="M1000" s="13">
        <v>-9.8591534368428602E-2</v>
      </c>
      <c r="N1000" s="13">
        <v>1.0356013559660981E-2</v>
      </c>
      <c r="O1000" s="13">
        <v>2.4130341072978068E-2</v>
      </c>
      <c r="P1000" s="13">
        <v>-6.6010505490179061E-2</v>
      </c>
      <c r="Q1000" s="13">
        <v>1.0011895225736422E-2</v>
      </c>
      <c r="R1000" s="13">
        <v>1.0011895225736422E-2</v>
      </c>
      <c r="S1000" s="13">
        <v>0.19137962264799246</v>
      </c>
      <c r="T1000" s="15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55"/>
    </row>
    <row r="1001" spans="1:65">
      <c r="A1001" s="29"/>
      <c r="B1001" s="45" t="s">
        <v>260</v>
      </c>
      <c r="C1001" s="46"/>
      <c r="D1001" s="44">
        <v>0.39</v>
      </c>
      <c r="E1001" s="44">
        <v>0.13</v>
      </c>
      <c r="F1001" s="44">
        <v>1.02</v>
      </c>
      <c r="G1001" s="44">
        <v>0.04</v>
      </c>
      <c r="H1001" s="44">
        <v>1.1599999999999999</v>
      </c>
      <c r="I1001" s="44">
        <v>1.1599999999999999</v>
      </c>
      <c r="J1001" s="44">
        <v>0.39</v>
      </c>
      <c r="K1001" s="44">
        <v>0.96</v>
      </c>
      <c r="L1001" s="44">
        <v>1.74</v>
      </c>
      <c r="M1001" s="44">
        <v>1.93</v>
      </c>
      <c r="N1001" s="44">
        <v>0.01</v>
      </c>
      <c r="O1001" s="44">
        <v>0.25</v>
      </c>
      <c r="P1001" s="44">
        <v>1.35</v>
      </c>
      <c r="Q1001" s="44">
        <v>0</v>
      </c>
      <c r="R1001" s="44">
        <v>0</v>
      </c>
      <c r="S1001" s="44">
        <v>3.22</v>
      </c>
      <c r="T1001" s="15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55"/>
    </row>
    <row r="1002" spans="1:65">
      <c r="B1002" s="3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BM1002" s="55"/>
    </row>
    <row r="1003" spans="1:65" ht="15">
      <c r="B1003" s="8" t="s">
        <v>516</v>
      </c>
      <c r="BM1003" s="27" t="s">
        <v>66</v>
      </c>
    </row>
    <row r="1004" spans="1:65" ht="15">
      <c r="A1004" s="24" t="s">
        <v>65</v>
      </c>
      <c r="B1004" s="18" t="s">
        <v>110</v>
      </c>
      <c r="C1004" s="15" t="s">
        <v>111</v>
      </c>
      <c r="D1004" s="16" t="s">
        <v>227</v>
      </c>
      <c r="E1004" s="17" t="s">
        <v>227</v>
      </c>
      <c r="F1004" s="17" t="s">
        <v>227</v>
      </c>
      <c r="G1004" s="17" t="s">
        <v>227</v>
      </c>
      <c r="H1004" s="17" t="s">
        <v>227</v>
      </c>
      <c r="I1004" s="17" t="s">
        <v>227</v>
      </c>
      <c r="J1004" s="17" t="s">
        <v>227</v>
      </c>
      <c r="K1004" s="17" t="s">
        <v>227</v>
      </c>
      <c r="L1004" s="17" t="s">
        <v>227</v>
      </c>
      <c r="M1004" s="17" t="s">
        <v>227</v>
      </c>
      <c r="N1004" s="17" t="s">
        <v>227</v>
      </c>
      <c r="O1004" s="17" t="s">
        <v>227</v>
      </c>
      <c r="P1004" s="17" t="s">
        <v>227</v>
      </c>
      <c r="Q1004" s="17" t="s">
        <v>227</v>
      </c>
      <c r="R1004" s="17" t="s">
        <v>227</v>
      </c>
      <c r="S1004" s="17" t="s">
        <v>227</v>
      </c>
      <c r="T1004" s="17" t="s">
        <v>227</v>
      </c>
      <c r="U1004" s="17" t="s">
        <v>227</v>
      </c>
      <c r="V1004" s="15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27">
        <v>1</v>
      </c>
    </row>
    <row r="1005" spans="1:65">
      <c r="A1005" s="29"/>
      <c r="B1005" s="19" t="s">
        <v>228</v>
      </c>
      <c r="C1005" s="9" t="s">
        <v>228</v>
      </c>
      <c r="D1005" s="151" t="s">
        <v>230</v>
      </c>
      <c r="E1005" s="152" t="s">
        <v>231</v>
      </c>
      <c r="F1005" s="152" t="s">
        <v>232</v>
      </c>
      <c r="G1005" s="152" t="s">
        <v>235</v>
      </c>
      <c r="H1005" s="152" t="s">
        <v>236</v>
      </c>
      <c r="I1005" s="152" t="s">
        <v>238</v>
      </c>
      <c r="J1005" s="152" t="s">
        <v>239</v>
      </c>
      <c r="K1005" s="152" t="s">
        <v>240</v>
      </c>
      <c r="L1005" s="152" t="s">
        <v>241</v>
      </c>
      <c r="M1005" s="152" t="s">
        <v>242</v>
      </c>
      <c r="N1005" s="152" t="s">
        <v>243</v>
      </c>
      <c r="O1005" s="152" t="s">
        <v>244</v>
      </c>
      <c r="P1005" s="152" t="s">
        <v>245</v>
      </c>
      <c r="Q1005" s="152" t="s">
        <v>246</v>
      </c>
      <c r="R1005" s="152" t="s">
        <v>247</v>
      </c>
      <c r="S1005" s="152" t="s">
        <v>248</v>
      </c>
      <c r="T1005" s="152" t="s">
        <v>249</v>
      </c>
      <c r="U1005" s="152" t="s">
        <v>250</v>
      </c>
      <c r="V1005" s="15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27" t="s">
        <v>3</v>
      </c>
    </row>
    <row r="1006" spans="1:65">
      <c r="A1006" s="29"/>
      <c r="B1006" s="19"/>
      <c r="C1006" s="9"/>
      <c r="D1006" s="10" t="s">
        <v>114</v>
      </c>
      <c r="E1006" s="11" t="s">
        <v>114</v>
      </c>
      <c r="F1006" s="11" t="s">
        <v>288</v>
      </c>
      <c r="G1006" s="11" t="s">
        <v>114</v>
      </c>
      <c r="H1006" s="11" t="s">
        <v>114</v>
      </c>
      <c r="I1006" s="11" t="s">
        <v>289</v>
      </c>
      <c r="J1006" s="11" t="s">
        <v>289</v>
      </c>
      <c r="K1006" s="11" t="s">
        <v>114</v>
      </c>
      <c r="L1006" s="11" t="s">
        <v>289</v>
      </c>
      <c r="M1006" s="11" t="s">
        <v>288</v>
      </c>
      <c r="N1006" s="11" t="s">
        <v>289</v>
      </c>
      <c r="O1006" s="11" t="s">
        <v>289</v>
      </c>
      <c r="P1006" s="11" t="s">
        <v>114</v>
      </c>
      <c r="Q1006" s="11" t="s">
        <v>289</v>
      </c>
      <c r="R1006" s="11" t="s">
        <v>289</v>
      </c>
      <c r="S1006" s="11" t="s">
        <v>289</v>
      </c>
      <c r="T1006" s="11" t="s">
        <v>289</v>
      </c>
      <c r="U1006" s="11" t="s">
        <v>114</v>
      </c>
      <c r="V1006" s="15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27">
        <v>0</v>
      </c>
    </row>
    <row r="1007" spans="1:65">
      <c r="A1007" s="29"/>
      <c r="B1007" s="19"/>
      <c r="C1007" s="9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25"/>
      <c r="U1007" s="25"/>
      <c r="V1007" s="15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27">
        <v>1</v>
      </c>
    </row>
    <row r="1008" spans="1:65">
      <c r="A1008" s="29"/>
      <c r="B1008" s="18">
        <v>1</v>
      </c>
      <c r="C1008" s="14">
        <v>1</v>
      </c>
      <c r="D1008" s="223">
        <v>67</v>
      </c>
      <c r="E1008" s="223">
        <v>64.052800000000005</v>
      </c>
      <c r="F1008" s="223">
        <v>70.625055095563482</v>
      </c>
      <c r="G1008" s="224">
        <v>55.884999999999998</v>
      </c>
      <c r="H1008" s="223">
        <v>64</v>
      </c>
      <c r="I1008" s="224">
        <v>29</v>
      </c>
      <c r="J1008" s="223">
        <v>66</v>
      </c>
      <c r="K1008" s="223">
        <v>70.356666666666669</v>
      </c>
      <c r="L1008" s="223">
        <v>70</v>
      </c>
      <c r="M1008" s="223">
        <v>71</v>
      </c>
      <c r="N1008" s="224">
        <v>58.4150688</v>
      </c>
      <c r="O1008" s="223">
        <v>68</v>
      </c>
      <c r="P1008" s="223">
        <v>68.3476847340077</v>
      </c>
      <c r="Q1008" s="223">
        <v>65</v>
      </c>
      <c r="R1008" s="223">
        <v>69</v>
      </c>
      <c r="S1008" s="223">
        <v>67</v>
      </c>
      <c r="T1008" s="223">
        <v>66</v>
      </c>
      <c r="U1008" s="223">
        <v>65</v>
      </c>
      <c r="V1008" s="225"/>
      <c r="W1008" s="226"/>
      <c r="X1008" s="226"/>
      <c r="Y1008" s="226"/>
      <c r="Z1008" s="226"/>
      <c r="AA1008" s="226"/>
      <c r="AB1008" s="226"/>
      <c r="AC1008" s="226"/>
      <c r="AD1008" s="226"/>
      <c r="AE1008" s="226"/>
      <c r="AF1008" s="226"/>
      <c r="AG1008" s="226"/>
      <c r="AH1008" s="226"/>
      <c r="AI1008" s="226"/>
      <c r="AJ1008" s="226"/>
      <c r="AK1008" s="226"/>
      <c r="AL1008" s="226"/>
      <c r="AM1008" s="226"/>
      <c r="AN1008" s="226"/>
      <c r="AO1008" s="226"/>
      <c r="AP1008" s="226"/>
      <c r="AQ1008" s="226"/>
      <c r="AR1008" s="226"/>
      <c r="AS1008" s="226"/>
      <c r="AT1008" s="226"/>
      <c r="AU1008" s="226"/>
      <c r="AV1008" s="226"/>
      <c r="AW1008" s="226"/>
      <c r="AX1008" s="226"/>
      <c r="AY1008" s="226"/>
      <c r="AZ1008" s="226"/>
      <c r="BA1008" s="226"/>
      <c r="BB1008" s="226"/>
      <c r="BC1008" s="226"/>
      <c r="BD1008" s="226"/>
      <c r="BE1008" s="226"/>
      <c r="BF1008" s="226"/>
      <c r="BG1008" s="226"/>
      <c r="BH1008" s="226"/>
      <c r="BI1008" s="226"/>
      <c r="BJ1008" s="226"/>
      <c r="BK1008" s="226"/>
      <c r="BL1008" s="226"/>
      <c r="BM1008" s="227">
        <v>1</v>
      </c>
    </row>
    <row r="1009" spans="1:65">
      <c r="A1009" s="29"/>
      <c r="B1009" s="19">
        <v>1</v>
      </c>
      <c r="C1009" s="9">
        <v>2</v>
      </c>
      <c r="D1009" s="228">
        <v>69</v>
      </c>
      <c r="E1009" s="228">
        <v>64.023399999999995</v>
      </c>
      <c r="F1009" s="228">
        <v>69.454337148719702</v>
      </c>
      <c r="G1009" s="229">
        <v>56.049199999999999</v>
      </c>
      <c r="H1009" s="228">
        <v>65</v>
      </c>
      <c r="I1009" s="229">
        <v>28</v>
      </c>
      <c r="J1009" s="228">
        <v>67</v>
      </c>
      <c r="K1009" s="228">
        <v>71.349999999999994</v>
      </c>
      <c r="L1009" s="228">
        <v>68</v>
      </c>
      <c r="M1009" s="228">
        <v>74</v>
      </c>
      <c r="N1009" s="229">
        <v>59.8771165</v>
      </c>
      <c r="O1009" s="228">
        <v>68</v>
      </c>
      <c r="P1009" s="228">
        <v>70.587510116458859</v>
      </c>
      <c r="Q1009" s="228">
        <v>66</v>
      </c>
      <c r="R1009" s="228">
        <v>68</v>
      </c>
      <c r="S1009" s="228">
        <v>67</v>
      </c>
      <c r="T1009" s="228">
        <v>67</v>
      </c>
      <c r="U1009" s="228">
        <v>64</v>
      </c>
      <c r="V1009" s="225"/>
      <c r="W1009" s="226"/>
      <c r="X1009" s="226"/>
      <c r="Y1009" s="226"/>
      <c r="Z1009" s="226"/>
      <c r="AA1009" s="226"/>
      <c r="AB1009" s="226"/>
      <c r="AC1009" s="226"/>
      <c r="AD1009" s="226"/>
      <c r="AE1009" s="226"/>
      <c r="AF1009" s="226"/>
      <c r="AG1009" s="226"/>
      <c r="AH1009" s="226"/>
      <c r="AI1009" s="226"/>
      <c r="AJ1009" s="226"/>
      <c r="AK1009" s="226"/>
      <c r="AL1009" s="226"/>
      <c r="AM1009" s="226"/>
      <c r="AN1009" s="226"/>
      <c r="AO1009" s="226"/>
      <c r="AP1009" s="226"/>
      <c r="AQ1009" s="226"/>
      <c r="AR1009" s="226"/>
      <c r="AS1009" s="226"/>
      <c r="AT1009" s="226"/>
      <c r="AU1009" s="226"/>
      <c r="AV1009" s="226"/>
      <c r="AW1009" s="226"/>
      <c r="AX1009" s="226"/>
      <c r="AY1009" s="226"/>
      <c r="AZ1009" s="226"/>
      <c r="BA1009" s="226"/>
      <c r="BB1009" s="226"/>
      <c r="BC1009" s="226"/>
      <c r="BD1009" s="226"/>
      <c r="BE1009" s="226"/>
      <c r="BF1009" s="226"/>
      <c r="BG1009" s="226"/>
      <c r="BH1009" s="226"/>
      <c r="BI1009" s="226"/>
      <c r="BJ1009" s="226"/>
      <c r="BK1009" s="226"/>
      <c r="BL1009" s="226"/>
      <c r="BM1009" s="227">
        <v>31</v>
      </c>
    </row>
    <row r="1010" spans="1:65">
      <c r="A1010" s="29"/>
      <c r="B1010" s="19">
        <v>1</v>
      </c>
      <c r="C1010" s="9">
        <v>3</v>
      </c>
      <c r="D1010" s="228">
        <v>71</v>
      </c>
      <c r="E1010" s="228">
        <v>64.464399999999998</v>
      </c>
      <c r="F1010" s="228">
        <v>69.264876618164294</v>
      </c>
      <c r="G1010" s="229">
        <v>56.1</v>
      </c>
      <c r="H1010" s="228">
        <v>66</v>
      </c>
      <c r="I1010" s="229">
        <v>26</v>
      </c>
      <c r="J1010" s="228">
        <v>67</v>
      </c>
      <c r="K1010" s="228">
        <v>70.226666666666674</v>
      </c>
      <c r="L1010" s="228">
        <v>69</v>
      </c>
      <c r="M1010" s="228">
        <v>72</v>
      </c>
      <c r="N1010" s="229">
        <v>59.103971499999993</v>
      </c>
      <c r="O1010" s="228">
        <v>69</v>
      </c>
      <c r="P1010" s="228">
        <v>70.194346344919722</v>
      </c>
      <c r="Q1010" s="228">
        <v>67</v>
      </c>
      <c r="R1010" s="228">
        <v>69</v>
      </c>
      <c r="S1010" s="228">
        <v>69</v>
      </c>
      <c r="T1010" s="228">
        <v>68</v>
      </c>
      <c r="U1010" s="228">
        <v>67</v>
      </c>
      <c r="V1010" s="225"/>
      <c r="W1010" s="226"/>
      <c r="X1010" s="226"/>
      <c r="Y1010" s="226"/>
      <c r="Z1010" s="226"/>
      <c r="AA1010" s="226"/>
      <c r="AB1010" s="226"/>
      <c r="AC1010" s="226"/>
      <c r="AD1010" s="226"/>
      <c r="AE1010" s="226"/>
      <c r="AF1010" s="226"/>
      <c r="AG1010" s="226"/>
      <c r="AH1010" s="226"/>
      <c r="AI1010" s="226"/>
      <c r="AJ1010" s="226"/>
      <c r="AK1010" s="226"/>
      <c r="AL1010" s="226"/>
      <c r="AM1010" s="226"/>
      <c r="AN1010" s="226"/>
      <c r="AO1010" s="226"/>
      <c r="AP1010" s="226"/>
      <c r="AQ1010" s="226"/>
      <c r="AR1010" s="226"/>
      <c r="AS1010" s="226"/>
      <c r="AT1010" s="226"/>
      <c r="AU1010" s="226"/>
      <c r="AV1010" s="226"/>
      <c r="AW1010" s="226"/>
      <c r="AX1010" s="226"/>
      <c r="AY1010" s="226"/>
      <c r="AZ1010" s="226"/>
      <c r="BA1010" s="226"/>
      <c r="BB1010" s="226"/>
      <c r="BC1010" s="226"/>
      <c r="BD1010" s="226"/>
      <c r="BE1010" s="226"/>
      <c r="BF1010" s="226"/>
      <c r="BG1010" s="226"/>
      <c r="BH1010" s="226"/>
      <c r="BI1010" s="226"/>
      <c r="BJ1010" s="226"/>
      <c r="BK1010" s="226"/>
      <c r="BL1010" s="226"/>
      <c r="BM1010" s="227">
        <v>16</v>
      </c>
    </row>
    <row r="1011" spans="1:65">
      <c r="A1011" s="29"/>
      <c r="B1011" s="19">
        <v>1</v>
      </c>
      <c r="C1011" s="9">
        <v>4</v>
      </c>
      <c r="D1011" s="228">
        <v>69</v>
      </c>
      <c r="E1011" s="228">
        <v>64.895600000000002</v>
      </c>
      <c r="F1011" s="228">
        <v>70.232570063938795</v>
      </c>
      <c r="G1011" s="229">
        <v>55.488399999999999</v>
      </c>
      <c r="H1011" s="228">
        <v>64</v>
      </c>
      <c r="I1011" s="229">
        <v>35</v>
      </c>
      <c r="J1011" s="228">
        <v>67</v>
      </c>
      <c r="K1011" s="228">
        <v>69.736666666666665</v>
      </c>
      <c r="L1011" s="228">
        <v>68</v>
      </c>
      <c r="M1011" s="228">
        <v>73</v>
      </c>
      <c r="N1011" s="229">
        <v>58.959724199999997</v>
      </c>
      <c r="O1011" s="228">
        <v>70</v>
      </c>
      <c r="P1011" s="228">
        <v>69.267977982986977</v>
      </c>
      <c r="Q1011" s="228">
        <v>66</v>
      </c>
      <c r="R1011" s="228">
        <v>69</v>
      </c>
      <c r="S1011" s="228">
        <v>69</v>
      </c>
      <c r="T1011" s="228">
        <v>68</v>
      </c>
      <c r="U1011" s="228">
        <v>65</v>
      </c>
      <c r="V1011" s="225"/>
      <c r="W1011" s="226"/>
      <c r="X1011" s="226"/>
      <c r="Y1011" s="226"/>
      <c r="Z1011" s="226"/>
      <c r="AA1011" s="226"/>
      <c r="AB1011" s="226"/>
      <c r="AC1011" s="226"/>
      <c r="AD1011" s="226"/>
      <c r="AE1011" s="226"/>
      <c r="AF1011" s="226"/>
      <c r="AG1011" s="226"/>
      <c r="AH1011" s="226"/>
      <c r="AI1011" s="226"/>
      <c r="AJ1011" s="226"/>
      <c r="AK1011" s="226"/>
      <c r="AL1011" s="226"/>
      <c r="AM1011" s="226"/>
      <c r="AN1011" s="226"/>
      <c r="AO1011" s="226"/>
      <c r="AP1011" s="226"/>
      <c r="AQ1011" s="226"/>
      <c r="AR1011" s="226"/>
      <c r="AS1011" s="226"/>
      <c r="AT1011" s="226"/>
      <c r="AU1011" s="226"/>
      <c r="AV1011" s="226"/>
      <c r="AW1011" s="226"/>
      <c r="AX1011" s="226"/>
      <c r="AY1011" s="226"/>
      <c r="AZ1011" s="226"/>
      <c r="BA1011" s="226"/>
      <c r="BB1011" s="226"/>
      <c r="BC1011" s="226"/>
      <c r="BD1011" s="226"/>
      <c r="BE1011" s="226"/>
      <c r="BF1011" s="226"/>
      <c r="BG1011" s="226"/>
      <c r="BH1011" s="226"/>
      <c r="BI1011" s="226"/>
      <c r="BJ1011" s="226"/>
      <c r="BK1011" s="226"/>
      <c r="BL1011" s="226"/>
      <c r="BM1011" s="227">
        <v>67.939232721665633</v>
      </c>
    </row>
    <row r="1012" spans="1:65">
      <c r="A1012" s="29"/>
      <c r="B1012" s="19">
        <v>1</v>
      </c>
      <c r="C1012" s="9">
        <v>5</v>
      </c>
      <c r="D1012" s="228">
        <v>69</v>
      </c>
      <c r="E1012" s="228">
        <v>63.464800000000004</v>
      </c>
      <c r="F1012" s="228">
        <v>68.63601542454785</v>
      </c>
      <c r="G1012" s="229">
        <v>55.052300000000002</v>
      </c>
      <c r="H1012" s="228">
        <v>65</v>
      </c>
      <c r="I1012" s="230">
        <v>47</v>
      </c>
      <c r="J1012" s="228">
        <v>67</v>
      </c>
      <c r="K1012" s="228">
        <v>70.73</v>
      </c>
      <c r="L1012" s="228">
        <v>68</v>
      </c>
      <c r="M1012" s="228">
        <v>74</v>
      </c>
      <c r="N1012" s="229">
        <v>59.662218800000005</v>
      </c>
      <c r="O1012" s="228">
        <v>68</v>
      </c>
      <c r="P1012" s="228">
        <v>69.848653984212419</v>
      </c>
      <c r="Q1012" s="228">
        <v>65</v>
      </c>
      <c r="R1012" s="228">
        <v>70</v>
      </c>
      <c r="S1012" s="228">
        <v>69</v>
      </c>
      <c r="T1012" s="228">
        <v>67</v>
      </c>
      <c r="U1012" s="228">
        <v>64</v>
      </c>
      <c r="V1012" s="225"/>
      <c r="W1012" s="226"/>
      <c r="X1012" s="226"/>
      <c r="Y1012" s="226"/>
      <c r="Z1012" s="226"/>
      <c r="AA1012" s="226"/>
      <c r="AB1012" s="226"/>
      <c r="AC1012" s="226"/>
      <c r="AD1012" s="226"/>
      <c r="AE1012" s="226"/>
      <c r="AF1012" s="226"/>
      <c r="AG1012" s="226"/>
      <c r="AH1012" s="226"/>
      <c r="AI1012" s="226"/>
      <c r="AJ1012" s="226"/>
      <c r="AK1012" s="226"/>
      <c r="AL1012" s="226"/>
      <c r="AM1012" s="226"/>
      <c r="AN1012" s="226"/>
      <c r="AO1012" s="226"/>
      <c r="AP1012" s="226"/>
      <c r="AQ1012" s="226"/>
      <c r="AR1012" s="226"/>
      <c r="AS1012" s="226"/>
      <c r="AT1012" s="226"/>
      <c r="AU1012" s="226"/>
      <c r="AV1012" s="226"/>
      <c r="AW1012" s="226"/>
      <c r="AX1012" s="226"/>
      <c r="AY1012" s="226"/>
      <c r="AZ1012" s="226"/>
      <c r="BA1012" s="226"/>
      <c r="BB1012" s="226"/>
      <c r="BC1012" s="226"/>
      <c r="BD1012" s="226"/>
      <c r="BE1012" s="226"/>
      <c r="BF1012" s="226"/>
      <c r="BG1012" s="226"/>
      <c r="BH1012" s="226"/>
      <c r="BI1012" s="226"/>
      <c r="BJ1012" s="226"/>
      <c r="BK1012" s="226"/>
      <c r="BL1012" s="226"/>
      <c r="BM1012" s="227">
        <v>66</v>
      </c>
    </row>
    <row r="1013" spans="1:65">
      <c r="A1013" s="29"/>
      <c r="B1013" s="19">
        <v>1</v>
      </c>
      <c r="C1013" s="9">
        <v>6</v>
      </c>
      <c r="D1013" s="228">
        <v>67</v>
      </c>
      <c r="E1013" s="228">
        <v>64.229200000000006</v>
      </c>
      <c r="F1013" s="228">
        <v>68.417209052816759</v>
      </c>
      <c r="G1013" s="229">
        <v>55.985500000000002</v>
      </c>
      <c r="H1013" s="228">
        <v>64</v>
      </c>
      <c r="I1013" s="229">
        <v>27</v>
      </c>
      <c r="J1013" s="228">
        <v>66</v>
      </c>
      <c r="K1013" s="228">
        <v>70.525000000000006</v>
      </c>
      <c r="L1013" s="228">
        <v>68</v>
      </c>
      <c r="M1013" s="228">
        <v>73</v>
      </c>
      <c r="N1013" s="229">
        <v>59.478802199999997</v>
      </c>
      <c r="O1013" s="228">
        <v>69</v>
      </c>
      <c r="P1013" s="228">
        <v>69.599508383571035</v>
      </c>
      <c r="Q1013" s="228">
        <v>65</v>
      </c>
      <c r="R1013" s="228">
        <v>68</v>
      </c>
      <c r="S1013" s="228">
        <v>69</v>
      </c>
      <c r="T1013" s="228">
        <v>68</v>
      </c>
      <c r="U1013" s="228">
        <v>66</v>
      </c>
      <c r="V1013" s="225"/>
      <c r="W1013" s="226"/>
      <c r="X1013" s="226"/>
      <c r="Y1013" s="226"/>
      <c r="Z1013" s="226"/>
      <c r="AA1013" s="226"/>
      <c r="AB1013" s="226"/>
      <c r="AC1013" s="226"/>
      <c r="AD1013" s="226"/>
      <c r="AE1013" s="226"/>
      <c r="AF1013" s="226"/>
      <c r="AG1013" s="226"/>
      <c r="AH1013" s="226"/>
      <c r="AI1013" s="226"/>
      <c r="AJ1013" s="226"/>
      <c r="AK1013" s="226"/>
      <c r="AL1013" s="226"/>
      <c r="AM1013" s="226"/>
      <c r="AN1013" s="226"/>
      <c r="AO1013" s="226"/>
      <c r="AP1013" s="226"/>
      <c r="AQ1013" s="226"/>
      <c r="AR1013" s="226"/>
      <c r="AS1013" s="226"/>
      <c r="AT1013" s="226"/>
      <c r="AU1013" s="226"/>
      <c r="AV1013" s="226"/>
      <c r="AW1013" s="226"/>
      <c r="AX1013" s="226"/>
      <c r="AY1013" s="226"/>
      <c r="AZ1013" s="226"/>
      <c r="BA1013" s="226"/>
      <c r="BB1013" s="226"/>
      <c r="BC1013" s="226"/>
      <c r="BD1013" s="226"/>
      <c r="BE1013" s="226"/>
      <c r="BF1013" s="226"/>
      <c r="BG1013" s="226"/>
      <c r="BH1013" s="226"/>
      <c r="BI1013" s="226"/>
      <c r="BJ1013" s="226"/>
      <c r="BK1013" s="226"/>
      <c r="BL1013" s="226"/>
      <c r="BM1013" s="231"/>
    </row>
    <row r="1014" spans="1:65">
      <c r="A1014" s="29"/>
      <c r="B1014" s="20" t="s">
        <v>256</v>
      </c>
      <c r="C1014" s="12"/>
      <c r="D1014" s="232">
        <v>68.666666666666671</v>
      </c>
      <c r="E1014" s="232">
        <v>64.188366666666667</v>
      </c>
      <c r="F1014" s="232">
        <v>69.438343900625142</v>
      </c>
      <c r="G1014" s="232">
        <v>55.760066666666667</v>
      </c>
      <c r="H1014" s="232">
        <v>64.666666666666671</v>
      </c>
      <c r="I1014" s="232">
        <v>32</v>
      </c>
      <c r="J1014" s="232">
        <v>66.666666666666671</v>
      </c>
      <c r="K1014" s="232">
        <v>70.487500000000011</v>
      </c>
      <c r="L1014" s="232">
        <v>68.5</v>
      </c>
      <c r="M1014" s="232">
        <v>72.833333333333329</v>
      </c>
      <c r="N1014" s="232">
        <v>59.24948366666667</v>
      </c>
      <c r="O1014" s="232">
        <v>68.666666666666671</v>
      </c>
      <c r="P1014" s="232">
        <v>69.640946924359454</v>
      </c>
      <c r="Q1014" s="232">
        <v>65.666666666666671</v>
      </c>
      <c r="R1014" s="232">
        <v>68.833333333333329</v>
      </c>
      <c r="S1014" s="232">
        <v>68.333333333333329</v>
      </c>
      <c r="T1014" s="232">
        <v>67.333333333333329</v>
      </c>
      <c r="U1014" s="232">
        <v>65.166666666666671</v>
      </c>
      <c r="V1014" s="225"/>
      <c r="W1014" s="226"/>
      <c r="X1014" s="226"/>
      <c r="Y1014" s="226"/>
      <c r="Z1014" s="226"/>
      <c r="AA1014" s="226"/>
      <c r="AB1014" s="226"/>
      <c r="AC1014" s="226"/>
      <c r="AD1014" s="226"/>
      <c r="AE1014" s="226"/>
      <c r="AF1014" s="226"/>
      <c r="AG1014" s="226"/>
      <c r="AH1014" s="226"/>
      <c r="AI1014" s="226"/>
      <c r="AJ1014" s="226"/>
      <c r="AK1014" s="226"/>
      <c r="AL1014" s="226"/>
      <c r="AM1014" s="226"/>
      <c r="AN1014" s="226"/>
      <c r="AO1014" s="226"/>
      <c r="AP1014" s="226"/>
      <c r="AQ1014" s="226"/>
      <c r="AR1014" s="226"/>
      <c r="AS1014" s="226"/>
      <c r="AT1014" s="226"/>
      <c r="AU1014" s="226"/>
      <c r="AV1014" s="226"/>
      <c r="AW1014" s="226"/>
      <c r="AX1014" s="226"/>
      <c r="AY1014" s="226"/>
      <c r="AZ1014" s="226"/>
      <c r="BA1014" s="226"/>
      <c r="BB1014" s="226"/>
      <c r="BC1014" s="226"/>
      <c r="BD1014" s="226"/>
      <c r="BE1014" s="226"/>
      <c r="BF1014" s="226"/>
      <c r="BG1014" s="226"/>
      <c r="BH1014" s="226"/>
      <c r="BI1014" s="226"/>
      <c r="BJ1014" s="226"/>
      <c r="BK1014" s="226"/>
      <c r="BL1014" s="226"/>
      <c r="BM1014" s="231"/>
    </row>
    <row r="1015" spans="1:65">
      <c r="A1015" s="29"/>
      <c r="B1015" s="3" t="s">
        <v>257</v>
      </c>
      <c r="C1015" s="28"/>
      <c r="D1015" s="228">
        <v>69</v>
      </c>
      <c r="E1015" s="228">
        <v>64.141000000000005</v>
      </c>
      <c r="F1015" s="228">
        <v>69.359606883441998</v>
      </c>
      <c r="G1015" s="228">
        <v>55.935249999999996</v>
      </c>
      <c r="H1015" s="228">
        <v>64.5</v>
      </c>
      <c r="I1015" s="228">
        <v>28.5</v>
      </c>
      <c r="J1015" s="228">
        <v>67</v>
      </c>
      <c r="K1015" s="228">
        <v>70.44083333333333</v>
      </c>
      <c r="L1015" s="228">
        <v>68</v>
      </c>
      <c r="M1015" s="228">
        <v>73</v>
      </c>
      <c r="N1015" s="228">
        <v>59.291386849999995</v>
      </c>
      <c r="O1015" s="228">
        <v>68.5</v>
      </c>
      <c r="P1015" s="228">
        <v>69.724081183891727</v>
      </c>
      <c r="Q1015" s="228">
        <v>65.5</v>
      </c>
      <c r="R1015" s="228">
        <v>69</v>
      </c>
      <c r="S1015" s="228">
        <v>69</v>
      </c>
      <c r="T1015" s="228">
        <v>67.5</v>
      </c>
      <c r="U1015" s="228">
        <v>65</v>
      </c>
      <c r="V1015" s="225"/>
      <c r="W1015" s="226"/>
      <c r="X1015" s="226"/>
      <c r="Y1015" s="226"/>
      <c r="Z1015" s="226"/>
      <c r="AA1015" s="226"/>
      <c r="AB1015" s="226"/>
      <c r="AC1015" s="226"/>
      <c r="AD1015" s="226"/>
      <c r="AE1015" s="226"/>
      <c r="AF1015" s="226"/>
      <c r="AG1015" s="226"/>
      <c r="AH1015" s="226"/>
      <c r="AI1015" s="226"/>
      <c r="AJ1015" s="226"/>
      <c r="AK1015" s="226"/>
      <c r="AL1015" s="226"/>
      <c r="AM1015" s="226"/>
      <c r="AN1015" s="226"/>
      <c r="AO1015" s="226"/>
      <c r="AP1015" s="226"/>
      <c r="AQ1015" s="226"/>
      <c r="AR1015" s="226"/>
      <c r="AS1015" s="226"/>
      <c r="AT1015" s="226"/>
      <c r="AU1015" s="226"/>
      <c r="AV1015" s="226"/>
      <c r="AW1015" s="226"/>
      <c r="AX1015" s="226"/>
      <c r="AY1015" s="226"/>
      <c r="AZ1015" s="226"/>
      <c r="BA1015" s="226"/>
      <c r="BB1015" s="226"/>
      <c r="BC1015" s="226"/>
      <c r="BD1015" s="226"/>
      <c r="BE1015" s="226"/>
      <c r="BF1015" s="226"/>
      <c r="BG1015" s="226"/>
      <c r="BH1015" s="226"/>
      <c r="BI1015" s="226"/>
      <c r="BJ1015" s="226"/>
      <c r="BK1015" s="226"/>
      <c r="BL1015" s="226"/>
      <c r="BM1015" s="231"/>
    </row>
    <row r="1016" spans="1:65">
      <c r="A1016" s="29"/>
      <c r="B1016" s="3" t="s">
        <v>258</v>
      </c>
      <c r="C1016" s="28"/>
      <c r="D1016" s="218">
        <v>1.505545305418162</v>
      </c>
      <c r="E1016" s="218">
        <v>0.47899515515990965</v>
      </c>
      <c r="F1016" s="218">
        <v>0.86670325967842465</v>
      </c>
      <c r="G1016" s="218">
        <v>0.4099555374265193</v>
      </c>
      <c r="H1016" s="218">
        <v>0.81649658092772603</v>
      </c>
      <c r="I1016" s="218">
        <v>8</v>
      </c>
      <c r="J1016" s="218">
        <v>0.5163977794943222</v>
      </c>
      <c r="K1016" s="218">
        <v>0.53907714352091096</v>
      </c>
      <c r="L1016" s="218">
        <v>0.83666002653407556</v>
      </c>
      <c r="M1016" s="218">
        <v>1.1690451944500122</v>
      </c>
      <c r="N1016" s="218">
        <v>0.53258666193985738</v>
      </c>
      <c r="O1016" s="218">
        <v>0.81649658092772603</v>
      </c>
      <c r="P1016" s="218">
        <v>0.78214130371835167</v>
      </c>
      <c r="Q1016" s="218">
        <v>0.81649658092772603</v>
      </c>
      <c r="R1016" s="218">
        <v>0.752772652709081</v>
      </c>
      <c r="S1016" s="218">
        <v>1.0327955589886446</v>
      </c>
      <c r="T1016" s="218">
        <v>0.81649658092772603</v>
      </c>
      <c r="U1016" s="218">
        <v>1.1690451944500122</v>
      </c>
      <c r="V1016" s="215"/>
      <c r="W1016" s="216"/>
      <c r="X1016" s="216"/>
      <c r="Y1016" s="216"/>
      <c r="Z1016" s="216"/>
      <c r="AA1016" s="216"/>
      <c r="AB1016" s="216"/>
      <c r="AC1016" s="216"/>
      <c r="AD1016" s="216"/>
      <c r="AE1016" s="216"/>
      <c r="AF1016" s="216"/>
      <c r="AG1016" s="216"/>
      <c r="AH1016" s="216"/>
      <c r="AI1016" s="216"/>
      <c r="AJ1016" s="216"/>
      <c r="AK1016" s="216"/>
      <c r="AL1016" s="216"/>
      <c r="AM1016" s="216"/>
      <c r="AN1016" s="216"/>
      <c r="AO1016" s="216"/>
      <c r="AP1016" s="216"/>
      <c r="AQ1016" s="216"/>
      <c r="AR1016" s="216"/>
      <c r="AS1016" s="216"/>
      <c r="AT1016" s="216"/>
      <c r="AU1016" s="216"/>
      <c r="AV1016" s="216"/>
      <c r="AW1016" s="216"/>
      <c r="AX1016" s="216"/>
      <c r="AY1016" s="216"/>
      <c r="AZ1016" s="216"/>
      <c r="BA1016" s="216"/>
      <c r="BB1016" s="216"/>
      <c r="BC1016" s="216"/>
      <c r="BD1016" s="216"/>
      <c r="BE1016" s="216"/>
      <c r="BF1016" s="216"/>
      <c r="BG1016" s="216"/>
      <c r="BH1016" s="216"/>
      <c r="BI1016" s="216"/>
      <c r="BJ1016" s="216"/>
      <c r="BK1016" s="216"/>
      <c r="BL1016" s="216"/>
      <c r="BM1016" s="221"/>
    </row>
    <row r="1017" spans="1:65">
      <c r="A1017" s="29"/>
      <c r="B1017" s="3" t="s">
        <v>86</v>
      </c>
      <c r="C1017" s="28"/>
      <c r="D1017" s="13">
        <v>2.1925417069196533E-2</v>
      </c>
      <c r="E1017" s="13">
        <v>7.4623359345994105E-3</v>
      </c>
      <c r="F1017" s="13">
        <v>1.2481623422914352E-2</v>
      </c>
      <c r="G1017" s="13">
        <v>7.3521349943361973E-3</v>
      </c>
      <c r="H1017" s="13">
        <v>1.2626235787542154E-2</v>
      </c>
      <c r="I1017" s="13">
        <v>0.25</v>
      </c>
      <c r="J1017" s="13">
        <v>7.745966692414832E-3</v>
      </c>
      <c r="K1017" s="13">
        <v>7.6478403053152812E-3</v>
      </c>
      <c r="L1017" s="13">
        <v>1.2214014985898913E-2</v>
      </c>
      <c r="M1017" s="13">
        <v>1.605096376819239E-2</v>
      </c>
      <c r="N1017" s="13">
        <v>8.9888827544245212E-3</v>
      </c>
      <c r="O1017" s="13">
        <v>1.1890726906714456E-2</v>
      </c>
      <c r="P1017" s="13">
        <v>1.1231054979305133E-2</v>
      </c>
      <c r="Q1017" s="13">
        <v>1.2433958085193797E-2</v>
      </c>
      <c r="R1017" s="13">
        <v>1.0936164446136772E-2</v>
      </c>
      <c r="S1017" s="13">
        <v>1.5114081351053337E-2</v>
      </c>
      <c r="T1017" s="13">
        <v>1.2126186845461278E-2</v>
      </c>
      <c r="U1017" s="13">
        <v>1.7939312446803257E-2</v>
      </c>
      <c r="V1017" s="15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55"/>
    </row>
    <row r="1018" spans="1:65">
      <c r="A1018" s="29"/>
      <c r="B1018" s="3" t="s">
        <v>259</v>
      </c>
      <c r="C1018" s="28"/>
      <c r="D1018" s="13">
        <v>1.0707126293009628E-2</v>
      </c>
      <c r="E1018" s="13">
        <v>-5.5209131818805823E-2</v>
      </c>
      <c r="F1018" s="13">
        <v>2.206547114096935E-2</v>
      </c>
      <c r="G1018" s="13">
        <v>-0.17926558141883553</v>
      </c>
      <c r="H1018" s="13">
        <v>-4.8169016986194912E-2</v>
      </c>
      <c r="I1018" s="13">
        <v>-0.52899085376636457</v>
      </c>
      <c r="J1018" s="13">
        <v>-1.8730945346592698E-2</v>
      </c>
      <c r="K1018" s="13">
        <v>3.7508037348230827E-2</v>
      </c>
      <c r="L1018" s="13">
        <v>8.2539536563759341E-3</v>
      </c>
      <c r="M1018" s="13">
        <v>7.2036442208847307E-2</v>
      </c>
      <c r="N1018" s="13">
        <v>-0.12790472760561256</v>
      </c>
      <c r="O1018" s="13">
        <v>1.0707126293009628E-2</v>
      </c>
      <c r="P1018" s="13">
        <v>2.5047592304514588E-2</v>
      </c>
      <c r="Q1018" s="13">
        <v>-3.3449981166393861E-2</v>
      </c>
      <c r="R1018" s="13">
        <v>1.3160298929642877E-2</v>
      </c>
      <c r="S1018" s="13">
        <v>5.8007810197422405E-3</v>
      </c>
      <c r="T1018" s="13">
        <v>-8.9182548000588113E-3</v>
      </c>
      <c r="U1018" s="13">
        <v>-4.0809499076294387E-2</v>
      </c>
      <c r="V1018" s="15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55"/>
    </row>
    <row r="1019" spans="1:65">
      <c r="A1019" s="29"/>
      <c r="B1019" s="45" t="s">
        <v>260</v>
      </c>
      <c r="C1019" s="46"/>
      <c r="D1019" s="44">
        <v>0.28000000000000003</v>
      </c>
      <c r="E1019" s="44">
        <v>1.24</v>
      </c>
      <c r="F1019" s="44">
        <v>0.54</v>
      </c>
      <c r="G1019" s="44">
        <v>4.0999999999999996</v>
      </c>
      <c r="H1019" s="44">
        <v>1.07</v>
      </c>
      <c r="I1019" s="44">
        <v>12.16</v>
      </c>
      <c r="J1019" s="44">
        <v>0.4</v>
      </c>
      <c r="K1019" s="44">
        <v>0.9</v>
      </c>
      <c r="L1019" s="44">
        <v>0.23</v>
      </c>
      <c r="M1019" s="44">
        <v>1.7</v>
      </c>
      <c r="N1019" s="44">
        <v>2.91</v>
      </c>
      <c r="O1019" s="44">
        <v>0.28000000000000003</v>
      </c>
      <c r="P1019" s="44">
        <v>0.61</v>
      </c>
      <c r="Q1019" s="44">
        <v>0.74</v>
      </c>
      <c r="R1019" s="44">
        <v>0.34</v>
      </c>
      <c r="S1019" s="44">
        <v>0.17</v>
      </c>
      <c r="T1019" s="44">
        <v>0.17</v>
      </c>
      <c r="U1019" s="44">
        <v>0.9</v>
      </c>
      <c r="V1019" s="15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55"/>
    </row>
    <row r="1020" spans="1:65">
      <c r="B1020" s="30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BM1020" s="55"/>
    </row>
    <row r="1021" spans="1:65" ht="15">
      <c r="B1021" s="8" t="s">
        <v>517</v>
      </c>
      <c r="BM1021" s="27" t="s">
        <v>66</v>
      </c>
    </row>
    <row r="1022" spans="1:65" ht="15">
      <c r="A1022" s="24" t="s">
        <v>35</v>
      </c>
      <c r="B1022" s="18" t="s">
        <v>110</v>
      </c>
      <c r="C1022" s="15" t="s">
        <v>111</v>
      </c>
      <c r="D1022" s="16" t="s">
        <v>227</v>
      </c>
      <c r="E1022" s="17" t="s">
        <v>227</v>
      </c>
      <c r="F1022" s="17" t="s">
        <v>227</v>
      </c>
      <c r="G1022" s="17" t="s">
        <v>227</v>
      </c>
      <c r="H1022" s="17" t="s">
        <v>227</v>
      </c>
      <c r="I1022" s="17" t="s">
        <v>227</v>
      </c>
      <c r="J1022" s="17" t="s">
        <v>227</v>
      </c>
      <c r="K1022" s="17" t="s">
        <v>227</v>
      </c>
      <c r="L1022" s="17" t="s">
        <v>227</v>
      </c>
      <c r="M1022" s="17" t="s">
        <v>227</v>
      </c>
      <c r="N1022" s="17" t="s">
        <v>227</v>
      </c>
      <c r="O1022" s="17" t="s">
        <v>227</v>
      </c>
      <c r="P1022" s="17" t="s">
        <v>227</v>
      </c>
      <c r="Q1022" s="17" t="s">
        <v>227</v>
      </c>
      <c r="R1022" s="17" t="s">
        <v>227</v>
      </c>
      <c r="S1022" s="17" t="s">
        <v>227</v>
      </c>
      <c r="T1022" s="17" t="s">
        <v>227</v>
      </c>
      <c r="U1022" s="17" t="s">
        <v>227</v>
      </c>
      <c r="V1022" s="15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27">
        <v>1</v>
      </c>
    </row>
    <row r="1023" spans="1:65">
      <c r="A1023" s="29"/>
      <c r="B1023" s="19" t="s">
        <v>228</v>
      </c>
      <c r="C1023" s="9" t="s">
        <v>228</v>
      </c>
      <c r="D1023" s="151" t="s">
        <v>230</v>
      </c>
      <c r="E1023" s="152" t="s">
        <v>231</v>
      </c>
      <c r="F1023" s="152" t="s">
        <v>232</v>
      </c>
      <c r="G1023" s="152" t="s">
        <v>235</v>
      </c>
      <c r="H1023" s="152" t="s">
        <v>236</v>
      </c>
      <c r="I1023" s="152" t="s">
        <v>238</v>
      </c>
      <c r="J1023" s="152" t="s">
        <v>239</v>
      </c>
      <c r="K1023" s="152" t="s">
        <v>240</v>
      </c>
      <c r="L1023" s="152" t="s">
        <v>241</v>
      </c>
      <c r="M1023" s="152" t="s">
        <v>242</v>
      </c>
      <c r="N1023" s="152" t="s">
        <v>243</v>
      </c>
      <c r="O1023" s="152" t="s">
        <v>244</v>
      </c>
      <c r="P1023" s="152" t="s">
        <v>245</v>
      </c>
      <c r="Q1023" s="152" t="s">
        <v>246</v>
      </c>
      <c r="R1023" s="152" t="s">
        <v>247</v>
      </c>
      <c r="S1023" s="152" t="s">
        <v>248</v>
      </c>
      <c r="T1023" s="152" t="s">
        <v>249</v>
      </c>
      <c r="U1023" s="152" t="s">
        <v>250</v>
      </c>
      <c r="V1023" s="15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27" t="s">
        <v>3</v>
      </c>
    </row>
    <row r="1024" spans="1:65">
      <c r="A1024" s="29"/>
      <c r="B1024" s="19"/>
      <c r="C1024" s="9"/>
      <c r="D1024" s="10" t="s">
        <v>288</v>
      </c>
      <c r="E1024" s="11" t="s">
        <v>288</v>
      </c>
      <c r="F1024" s="11" t="s">
        <v>288</v>
      </c>
      <c r="G1024" s="11" t="s">
        <v>114</v>
      </c>
      <c r="H1024" s="11" t="s">
        <v>288</v>
      </c>
      <c r="I1024" s="11" t="s">
        <v>289</v>
      </c>
      <c r="J1024" s="11" t="s">
        <v>288</v>
      </c>
      <c r="K1024" s="11" t="s">
        <v>114</v>
      </c>
      <c r="L1024" s="11" t="s">
        <v>289</v>
      </c>
      <c r="M1024" s="11" t="s">
        <v>288</v>
      </c>
      <c r="N1024" s="11" t="s">
        <v>289</v>
      </c>
      <c r="O1024" s="11" t="s">
        <v>289</v>
      </c>
      <c r="P1024" s="11" t="s">
        <v>114</v>
      </c>
      <c r="Q1024" s="11" t="s">
        <v>289</v>
      </c>
      <c r="R1024" s="11" t="s">
        <v>289</v>
      </c>
      <c r="S1024" s="11" t="s">
        <v>289</v>
      </c>
      <c r="T1024" s="11" t="s">
        <v>289</v>
      </c>
      <c r="U1024" s="11" t="s">
        <v>288</v>
      </c>
      <c r="V1024" s="15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27">
        <v>2</v>
      </c>
    </row>
    <row r="1025" spans="1:65">
      <c r="A1025" s="29"/>
      <c r="B1025" s="19"/>
      <c r="C1025" s="9"/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  <c r="O1025" s="25"/>
      <c r="P1025" s="25"/>
      <c r="Q1025" s="25"/>
      <c r="R1025" s="25"/>
      <c r="S1025" s="25"/>
      <c r="T1025" s="25"/>
      <c r="U1025" s="25"/>
      <c r="V1025" s="15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27">
        <v>3</v>
      </c>
    </row>
    <row r="1026" spans="1:65">
      <c r="A1026" s="29"/>
      <c r="B1026" s="18">
        <v>1</v>
      </c>
      <c r="C1026" s="14">
        <v>1</v>
      </c>
      <c r="D1026" s="21">
        <v>2.8</v>
      </c>
      <c r="E1026" s="21">
        <v>2.7312048553436301</v>
      </c>
      <c r="F1026" s="21">
        <v>2.6658329790376349</v>
      </c>
      <c r="G1026" s="147">
        <v>6.1529999999999996</v>
      </c>
      <c r="H1026" s="21">
        <v>2.6</v>
      </c>
      <c r="I1026" s="147" t="s">
        <v>105</v>
      </c>
      <c r="J1026" s="147">
        <v>1.7</v>
      </c>
      <c r="K1026" s="147" t="s">
        <v>96</v>
      </c>
      <c r="L1026" s="21">
        <v>2.6</v>
      </c>
      <c r="M1026" s="21">
        <v>2.5</v>
      </c>
      <c r="N1026" s="21">
        <v>2.5783</v>
      </c>
      <c r="O1026" s="21">
        <v>2.4</v>
      </c>
      <c r="P1026" s="21">
        <v>2.4827822540383711</v>
      </c>
      <c r="Q1026" s="21">
        <v>2.5</v>
      </c>
      <c r="R1026" s="21">
        <v>2.7</v>
      </c>
      <c r="S1026" s="21">
        <v>2.7</v>
      </c>
      <c r="T1026" s="21">
        <v>2.6</v>
      </c>
      <c r="U1026" s="21">
        <v>2.4</v>
      </c>
      <c r="V1026" s="15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27">
        <v>1</v>
      </c>
    </row>
    <row r="1027" spans="1:65">
      <c r="A1027" s="29"/>
      <c r="B1027" s="19">
        <v>1</v>
      </c>
      <c r="C1027" s="9">
        <v>2</v>
      </c>
      <c r="D1027" s="11">
        <v>2.8</v>
      </c>
      <c r="E1027" s="11">
        <v>2.7086623304732802</v>
      </c>
      <c r="F1027" s="11">
        <v>2.6685624102300958</v>
      </c>
      <c r="G1027" s="148">
        <v>4.2462</v>
      </c>
      <c r="H1027" s="11">
        <v>2.2000000000000002</v>
      </c>
      <c r="I1027" s="148" t="s">
        <v>105</v>
      </c>
      <c r="J1027" s="148">
        <v>1.7</v>
      </c>
      <c r="K1027" s="148" t="s">
        <v>96</v>
      </c>
      <c r="L1027" s="11">
        <v>2.6</v>
      </c>
      <c r="M1027" s="11">
        <v>2.4</v>
      </c>
      <c r="N1027" s="11">
        <v>2.9483999999999999</v>
      </c>
      <c r="O1027" s="11">
        <v>2.2999999999999998</v>
      </c>
      <c r="P1027" s="11">
        <v>2.5617669973134172</v>
      </c>
      <c r="Q1027" s="11">
        <v>2.7</v>
      </c>
      <c r="R1027" s="11">
        <v>2.4</v>
      </c>
      <c r="S1027" s="11">
        <v>2.7</v>
      </c>
      <c r="T1027" s="11">
        <v>2.6</v>
      </c>
      <c r="U1027" s="11">
        <v>2.4</v>
      </c>
      <c r="V1027" s="15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27">
        <v>32</v>
      </c>
    </row>
    <row r="1028" spans="1:65">
      <c r="A1028" s="29"/>
      <c r="B1028" s="19">
        <v>1</v>
      </c>
      <c r="C1028" s="9">
        <v>3</v>
      </c>
      <c r="D1028" s="11">
        <v>2.8</v>
      </c>
      <c r="E1028" s="11">
        <v>2.6621486996720698</v>
      </c>
      <c r="F1028" s="11">
        <v>2.4449454382881219</v>
      </c>
      <c r="G1028" s="148">
        <v>5.0404999999999998</v>
      </c>
      <c r="H1028" s="11">
        <v>2.4</v>
      </c>
      <c r="I1028" s="148" t="s">
        <v>105</v>
      </c>
      <c r="J1028" s="148">
        <v>1.7</v>
      </c>
      <c r="K1028" s="148" t="s">
        <v>96</v>
      </c>
      <c r="L1028" s="11">
        <v>2.7</v>
      </c>
      <c r="M1028" s="11">
        <v>2.2999999999999998</v>
      </c>
      <c r="N1028" s="11">
        <v>2.6718999999999999</v>
      </c>
      <c r="O1028" s="11">
        <v>2.5</v>
      </c>
      <c r="P1028" s="11">
        <v>2.5366329980507913</v>
      </c>
      <c r="Q1028" s="11">
        <v>2.6</v>
      </c>
      <c r="R1028" s="11">
        <v>2.6</v>
      </c>
      <c r="S1028" s="11">
        <v>2.7</v>
      </c>
      <c r="T1028" s="11">
        <v>2.6</v>
      </c>
      <c r="U1028" s="11">
        <v>2.4</v>
      </c>
      <c r="V1028" s="15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27">
        <v>16</v>
      </c>
    </row>
    <row r="1029" spans="1:65">
      <c r="A1029" s="29"/>
      <c r="B1029" s="19">
        <v>1</v>
      </c>
      <c r="C1029" s="9">
        <v>4</v>
      </c>
      <c r="D1029" s="11">
        <v>2.7</v>
      </c>
      <c r="E1029" s="11">
        <v>2.8012014008383499</v>
      </c>
      <c r="F1029" s="11">
        <v>2.6904216342606002</v>
      </c>
      <c r="G1029" s="148">
        <v>4.2674000000000003</v>
      </c>
      <c r="H1029" s="11">
        <v>2.4</v>
      </c>
      <c r="I1029" s="148" t="s">
        <v>105</v>
      </c>
      <c r="J1029" s="148">
        <v>1.7</v>
      </c>
      <c r="K1029" s="148" t="s">
        <v>96</v>
      </c>
      <c r="L1029" s="11">
        <v>2.7</v>
      </c>
      <c r="M1029" s="11">
        <v>2.7</v>
      </c>
      <c r="N1029" s="11">
        <v>2.8532999999999999</v>
      </c>
      <c r="O1029" s="11">
        <v>2.6</v>
      </c>
      <c r="P1029" s="11">
        <v>2.6127879118468424</v>
      </c>
      <c r="Q1029" s="11">
        <v>2.7</v>
      </c>
      <c r="R1029" s="11">
        <v>2.4</v>
      </c>
      <c r="S1029" s="11">
        <v>2.7</v>
      </c>
      <c r="T1029" s="149">
        <v>2.9</v>
      </c>
      <c r="U1029" s="11">
        <v>2.4</v>
      </c>
      <c r="V1029" s="15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27">
        <v>2.5940851558139526</v>
      </c>
    </row>
    <row r="1030" spans="1:65">
      <c r="A1030" s="29"/>
      <c r="B1030" s="19">
        <v>1</v>
      </c>
      <c r="C1030" s="9">
        <v>5</v>
      </c>
      <c r="D1030" s="11">
        <v>2.9</v>
      </c>
      <c r="E1030" s="11">
        <v>2.7053909256535098</v>
      </c>
      <c r="F1030" s="11">
        <v>2.4632577901900956</v>
      </c>
      <c r="G1030" s="148">
        <v>5.3390000000000004</v>
      </c>
      <c r="H1030" s="11">
        <v>2.4</v>
      </c>
      <c r="I1030" s="148" t="s">
        <v>105</v>
      </c>
      <c r="J1030" s="148">
        <v>1.6</v>
      </c>
      <c r="K1030" s="148" t="s">
        <v>96</v>
      </c>
      <c r="L1030" s="11">
        <v>2.6</v>
      </c>
      <c r="M1030" s="11">
        <v>2.2000000000000002</v>
      </c>
      <c r="N1030" s="11">
        <v>2.7326999999999999</v>
      </c>
      <c r="O1030" s="11">
        <v>2.4</v>
      </c>
      <c r="P1030" s="11">
        <v>2.5454855618977312</v>
      </c>
      <c r="Q1030" s="11">
        <v>2.7</v>
      </c>
      <c r="R1030" s="11">
        <v>2.4</v>
      </c>
      <c r="S1030" s="11">
        <v>2.7</v>
      </c>
      <c r="T1030" s="11">
        <v>2.6</v>
      </c>
      <c r="U1030" s="11">
        <v>2.5</v>
      </c>
      <c r="V1030" s="15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27">
        <v>67</v>
      </c>
    </row>
    <row r="1031" spans="1:65">
      <c r="A1031" s="29"/>
      <c r="B1031" s="19">
        <v>1</v>
      </c>
      <c r="C1031" s="9">
        <v>6</v>
      </c>
      <c r="D1031" s="11">
        <v>2.9</v>
      </c>
      <c r="E1031" s="11">
        <v>2.7209306884813902</v>
      </c>
      <c r="F1031" s="11">
        <v>2.6089567165629655</v>
      </c>
      <c r="G1031" s="148">
        <v>4.1035000000000004</v>
      </c>
      <c r="H1031" s="11">
        <v>2.2999999999999998</v>
      </c>
      <c r="I1031" s="148" t="s">
        <v>105</v>
      </c>
      <c r="J1031" s="148">
        <v>1.6</v>
      </c>
      <c r="K1031" s="148" t="s">
        <v>96</v>
      </c>
      <c r="L1031" s="11">
        <v>2.6</v>
      </c>
      <c r="M1031" s="11">
        <v>2.5</v>
      </c>
      <c r="N1031" s="11">
        <v>2.9516</v>
      </c>
      <c r="O1031" s="11">
        <v>2.8</v>
      </c>
      <c r="P1031" s="11">
        <v>2.6159814961931311</v>
      </c>
      <c r="Q1031" s="11">
        <v>2.6</v>
      </c>
      <c r="R1031" s="11">
        <v>2.5</v>
      </c>
      <c r="S1031" s="11">
        <v>2.7</v>
      </c>
      <c r="T1031" s="11">
        <v>2.8</v>
      </c>
      <c r="U1031" s="11">
        <v>2.4</v>
      </c>
      <c r="V1031" s="15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55"/>
    </row>
    <row r="1032" spans="1:65">
      <c r="A1032" s="29"/>
      <c r="B1032" s="20" t="s">
        <v>256</v>
      </c>
      <c r="C1032" s="12"/>
      <c r="D1032" s="22">
        <v>2.8166666666666664</v>
      </c>
      <c r="E1032" s="22">
        <v>2.7215898167437054</v>
      </c>
      <c r="F1032" s="22">
        <v>2.5903294947615856</v>
      </c>
      <c r="G1032" s="22">
        <v>4.8582666666666672</v>
      </c>
      <c r="H1032" s="22">
        <v>2.3833333333333333</v>
      </c>
      <c r="I1032" s="22" t="s">
        <v>651</v>
      </c>
      <c r="J1032" s="22">
        <v>1.6666666666666667</v>
      </c>
      <c r="K1032" s="22" t="s">
        <v>651</v>
      </c>
      <c r="L1032" s="22">
        <v>2.6333333333333333</v>
      </c>
      <c r="M1032" s="22">
        <v>2.4333333333333336</v>
      </c>
      <c r="N1032" s="22">
        <v>2.7893666666666665</v>
      </c>
      <c r="O1032" s="22">
        <v>2.5</v>
      </c>
      <c r="P1032" s="22">
        <v>2.559239536556714</v>
      </c>
      <c r="Q1032" s="22">
        <v>2.6333333333333333</v>
      </c>
      <c r="R1032" s="22">
        <v>2.5</v>
      </c>
      <c r="S1032" s="22">
        <v>2.6999999999999997</v>
      </c>
      <c r="T1032" s="22">
        <v>2.6833333333333336</v>
      </c>
      <c r="U1032" s="22">
        <v>2.4166666666666665</v>
      </c>
      <c r="V1032" s="15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55"/>
    </row>
    <row r="1033" spans="1:65">
      <c r="A1033" s="29"/>
      <c r="B1033" s="3" t="s">
        <v>257</v>
      </c>
      <c r="C1033" s="28"/>
      <c r="D1033" s="11">
        <v>2.8</v>
      </c>
      <c r="E1033" s="11">
        <v>2.7147965094773352</v>
      </c>
      <c r="F1033" s="11">
        <v>2.6373948478003002</v>
      </c>
      <c r="G1033" s="11">
        <v>4.65395</v>
      </c>
      <c r="H1033" s="11">
        <v>2.4</v>
      </c>
      <c r="I1033" s="11" t="s">
        <v>651</v>
      </c>
      <c r="J1033" s="11">
        <v>1.7</v>
      </c>
      <c r="K1033" s="11" t="s">
        <v>651</v>
      </c>
      <c r="L1033" s="11">
        <v>2.6</v>
      </c>
      <c r="M1033" s="11">
        <v>2.4500000000000002</v>
      </c>
      <c r="N1033" s="11">
        <v>2.7930000000000001</v>
      </c>
      <c r="O1033" s="11">
        <v>2.4500000000000002</v>
      </c>
      <c r="P1033" s="11">
        <v>2.5536262796055742</v>
      </c>
      <c r="Q1033" s="11">
        <v>2.6500000000000004</v>
      </c>
      <c r="R1033" s="11">
        <v>2.4500000000000002</v>
      </c>
      <c r="S1033" s="11">
        <v>2.7</v>
      </c>
      <c r="T1033" s="11">
        <v>2.6</v>
      </c>
      <c r="U1033" s="11">
        <v>2.4</v>
      </c>
      <c r="V1033" s="15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55"/>
    </row>
    <row r="1034" spans="1:65">
      <c r="A1034" s="29"/>
      <c r="B1034" s="3" t="s">
        <v>258</v>
      </c>
      <c r="C1034" s="28"/>
      <c r="D1034" s="23">
        <v>7.5277265270908028E-2</v>
      </c>
      <c r="E1034" s="23">
        <v>4.5593109374006985E-2</v>
      </c>
      <c r="F1034" s="23">
        <v>0.10905990735502941</v>
      </c>
      <c r="G1034" s="23">
        <v>0.8042474337333374</v>
      </c>
      <c r="H1034" s="23">
        <v>0.13291601358251259</v>
      </c>
      <c r="I1034" s="23" t="s">
        <v>651</v>
      </c>
      <c r="J1034" s="23">
        <v>5.1639777949432156E-2</v>
      </c>
      <c r="K1034" s="23" t="s">
        <v>651</v>
      </c>
      <c r="L1034" s="23">
        <v>5.1639777949432274E-2</v>
      </c>
      <c r="M1034" s="23">
        <v>0.17511900715418266</v>
      </c>
      <c r="N1034" s="23">
        <v>0.15313875625283974</v>
      </c>
      <c r="O1034" s="23">
        <v>0.1788854381999832</v>
      </c>
      <c r="P1034" s="23">
        <v>5.0278046878730921E-2</v>
      </c>
      <c r="Q1034" s="23">
        <v>8.1649658092772678E-2</v>
      </c>
      <c r="R1034" s="23">
        <v>0.12649110640673528</v>
      </c>
      <c r="S1034" s="23">
        <v>4.8647535555904937E-16</v>
      </c>
      <c r="T1034" s="23">
        <v>0.13291601358251248</v>
      </c>
      <c r="U1034" s="23">
        <v>4.0824829046386339E-2</v>
      </c>
      <c r="V1034" s="204"/>
      <c r="W1034" s="205"/>
      <c r="X1034" s="205"/>
      <c r="Y1034" s="205"/>
      <c r="Z1034" s="205"/>
      <c r="AA1034" s="205"/>
      <c r="AB1034" s="205"/>
      <c r="AC1034" s="205"/>
      <c r="AD1034" s="205"/>
      <c r="AE1034" s="205"/>
      <c r="AF1034" s="205"/>
      <c r="AG1034" s="205"/>
      <c r="AH1034" s="205"/>
      <c r="AI1034" s="205"/>
      <c r="AJ1034" s="205"/>
      <c r="AK1034" s="205"/>
      <c r="AL1034" s="205"/>
      <c r="AM1034" s="205"/>
      <c r="AN1034" s="205"/>
      <c r="AO1034" s="205"/>
      <c r="AP1034" s="205"/>
      <c r="AQ1034" s="205"/>
      <c r="AR1034" s="205"/>
      <c r="AS1034" s="205"/>
      <c r="AT1034" s="205"/>
      <c r="AU1034" s="205"/>
      <c r="AV1034" s="205"/>
      <c r="AW1034" s="205"/>
      <c r="AX1034" s="205"/>
      <c r="AY1034" s="205"/>
      <c r="AZ1034" s="205"/>
      <c r="BA1034" s="205"/>
      <c r="BB1034" s="205"/>
      <c r="BC1034" s="205"/>
      <c r="BD1034" s="205"/>
      <c r="BE1034" s="205"/>
      <c r="BF1034" s="205"/>
      <c r="BG1034" s="205"/>
      <c r="BH1034" s="205"/>
      <c r="BI1034" s="205"/>
      <c r="BJ1034" s="205"/>
      <c r="BK1034" s="205"/>
      <c r="BL1034" s="205"/>
      <c r="BM1034" s="56"/>
    </row>
    <row r="1035" spans="1:65">
      <c r="A1035" s="29"/>
      <c r="B1035" s="3" t="s">
        <v>86</v>
      </c>
      <c r="C1035" s="28"/>
      <c r="D1035" s="13">
        <v>2.6725656309198119E-2</v>
      </c>
      <c r="E1035" s="13">
        <v>1.6752380940548078E-2</v>
      </c>
      <c r="F1035" s="13">
        <v>4.2102716112209233E-2</v>
      </c>
      <c r="G1035" s="13">
        <v>0.16554205211735407</v>
      </c>
      <c r="H1035" s="13">
        <v>5.5768956747907383E-2</v>
      </c>
      <c r="I1035" s="13" t="s">
        <v>651</v>
      </c>
      <c r="J1035" s="13">
        <v>3.0983866769659293E-2</v>
      </c>
      <c r="K1035" s="13" t="s">
        <v>651</v>
      </c>
      <c r="L1035" s="13">
        <v>1.9610042259278079E-2</v>
      </c>
      <c r="M1035" s="13">
        <v>7.1966715268842185E-2</v>
      </c>
      <c r="N1035" s="13">
        <v>5.4900905672556399E-2</v>
      </c>
      <c r="O1035" s="13">
        <v>7.1554175279993276E-2</v>
      </c>
      <c r="P1035" s="13">
        <v>1.9645697935089218E-2</v>
      </c>
      <c r="Q1035" s="13">
        <v>3.100619927573646E-2</v>
      </c>
      <c r="R1035" s="13">
        <v>5.0596442562694112E-2</v>
      </c>
      <c r="S1035" s="13">
        <v>1.8017605761446275E-16</v>
      </c>
      <c r="T1035" s="13">
        <v>4.9533918105284153E-2</v>
      </c>
      <c r="U1035" s="13">
        <v>1.689303270884952E-2</v>
      </c>
      <c r="V1035" s="15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55"/>
    </row>
    <row r="1036" spans="1:65">
      <c r="A1036" s="29"/>
      <c r="B1036" s="3" t="s">
        <v>259</v>
      </c>
      <c r="C1036" s="28"/>
      <c r="D1036" s="13">
        <v>8.5803471159709765E-2</v>
      </c>
      <c r="E1036" s="13">
        <v>4.9152072222449883E-2</v>
      </c>
      <c r="F1036" s="13">
        <v>-1.4477786297607542E-3</v>
      </c>
      <c r="G1036" s="13">
        <v>0.87282466644479784</v>
      </c>
      <c r="H1036" s="13">
        <v>-8.1243216711014754E-2</v>
      </c>
      <c r="I1036" s="13" t="s">
        <v>651</v>
      </c>
      <c r="J1036" s="13">
        <v>-0.35751273895875146</v>
      </c>
      <c r="K1036" s="13" t="s">
        <v>651</v>
      </c>
      <c r="L1036" s="13">
        <v>1.5129872445172499E-2</v>
      </c>
      <c r="M1036" s="13">
        <v>-6.1968598879777126E-2</v>
      </c>
      <c r="N1036" s="13">
        <v>7.5279529823854219E-2</v>
      </c>
      <c r="O1036" s="13">
        <v>-3.6269108438127251E-2</v>
      </c>
      <c r="P1036" s="13">
        <v>-1.3432719885521638E-2</v>
      </c>
      <c r="Q1036" s="13">
        <v>1.5129872445172499E-2</v>
      </c>
      <c r="R1036" s="13">
        <v>-3.6269108438127251E-2</v>
      </c>
      <c r="S1036" s="13">
        <v>4.0829362886822373E-2</v>
      </c>
      <c r="T1036" s="13">
        <v>3.4404490276410016E-2</v>
      </c>
      <c r="U1036" s="13">
        <v>-6.8393471490189817E-2</v>
      </c>
      <c r="V1036" s="15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55"/>
    </row>
    <row r="1037" spans="1:65">
      <c r="A1037" s="29"/>
      <c r="B1037" s="45" t="s">
        <v>260</v>
      </c>
      <c r="C1037" s="46"/>
      <c r="D1037" s="44">
        <v>0.95</v>
      </c>
      <c r="E1037" s="44">
        <v>0.51</v>
      </c>
      <c r="F1037" s="44">
        <v>0.1</v>
      </c>
      <c r="G1037" s="44">
        <v>10.47</v>
      </c>
      <c r="H1037" s="44">
        <v>1.06</v>
      </c>
      <c r="I1037" s="44">
        <v>11.94</v>
      </c>
      <c r="J1037" s="44">
        <v>4.41</v>
      </c>
      <c r="K1037" s="44">
        <v>11.13</v>
      </c>
      <c r="L1037" s="44">
        <v>0.1</v>
      </c>
      <c r="M1037" s="44">
        <v>0.83</v>
      </c>
      <c r="N1037" s="44">
        <v>0.83</v>
      </c>
      <c r="O1037" s="44">
        <v>0.52</v>
      </c>
      <c r="P1037" s="44">
        <v>0.25</v>
      </c>
      <c r="Q1037" s="44">
        <v>0.1</v>
      </c>
      <c r="R1037" s="44">
        <v>0.52</v>
      </c>
      <c r="S1037" s="44">
        <v>0.41</v>
      </c>
      <c r="T1037" s="44">
        <v>0.33</v>
      </c>
      <c r="U1037" s="44">
        <v>0.91</v>
      </c>
      <c r="V1037" s="15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55"/>
    </row>
    <row r="1038" spans="1:65">
      <c r="B1038" s="30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BM1038" s="55"/>
    </row>
    <row r="1039" spans="1:65" ht="15">
      <c r="B1039" s="8" t="s">
        <v>518</v>
      </c>
      <c r="BM1039" s="27" t="s">
        <v>66</v>
      </c>
    </row>
    <row r="1040" spans="1:65" ht="15">
      <c r="A1040" s="24" t="s">
        <v>38</v>
      </c>
      <c r="B1040" s="18" t="s">
        <v>110</v>
      </c>
      <c r="C1040" s="15" t="s">
        <v>111</v>
      </c>
      <c r="D1040" s="16" t="s">
        <v>227</v>
      </c>
      <c r="E1040" s="17" t="s">
        <v>227</v>
      </c>
      <c r="F1040" s="17" t="s">
        <v>227</v>
      </c>
      <c r="G1040" s="17" t="s">
        <v>227</v>
      </c>
      <c r="H1040" s="17" t="s">
        <v>227</v>
      </c>
      <c r="I1040" s="17" t="s">
        <v>227</v>
      </c>
      <c r="J1040" s="17" t="s">
        <v>227</v>
      </c>
      <c r="K1040" s="17" t="s">
        <v>227</v>
      </c>
      <c r="L1040" s="17" t="s">
        <v>227</v>
      </c>
      <c r="M1040" s="17" t="s">
        <v>227</v>
      </c>
      <c r="N1040" s="17" t="s">
        <v>227</v>
      </c>
      <c r="O1040" s="17" t="s">
        <v>227</v>
      </c>
      <c r="P1040" s="17" t="s">
        <v>227</v>
      </c>
      <c r="Q1040" s="17" t="s">
        <v>227</v>
      </c>
      <c r="R1040" s="17" t="s">
        <v>227</v>
      </c>
      <c r="S1040" s="17" t="s">
        <v>227</v>
      </c>
      <c r="T1040" s="17" t="s">
        <v>227</v>
      </c>
      <c r="U1040" s="15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27">
        <v>1</v>
      </c>
    </row>
    <row r="1041" spans="1:65">
      <c r="A1041" s="29"/>
      <c r="B1041" s="19" t="s">
        <v>228</v>
      </c>
      <c r="C1041" s="9" t="s">
        <v>228</v>
      </c>
      <c r="D1041" s="151" t="s">
        <v>230</v>
      </c>
      <c r="E1041" s="152" t="s">
        <v>232</v>
      </c>
      <c r="F1041" s="152" t="s">
        <v>235</v>
      </c>
      <c r="G1041" s="152" t="s">
        <v>236</v>
      </c>
      <c r="H1041" s="152" t="s">
        <v>238</v>
      </c>
      <c r="I1041" s="152" t="s">
        <v>239</v>
      </c>
      <c r="J1041" s="152" t="s">
        <v>240</v>
      </c>
      <c r="K1041" s="152" t="s">
        <v>241</v>
      </c>
      <c r="L1041" s="152" t="s">
        <v>242</v>
      </c>
      <c r="M1041" s="152" t="s">
        <v>243</v>
      </c>
      <c r="N1041" s="152" t="s">
        <v>244</v>
      </c>
      <c r="O1041" s="152" t="s">
        <v>245</v>
      </c>
      <c r="P1041" s="152" t="s">
        <v>246</v>
      </c>
      <c r="Q1041" s="152" t="s">
        <v>247</v>
      </c>
      <c r="R1041" s="152" t="s">
        <v>248</v>
      </c>
      <c r="S1041" s="152" t="s">
        <v>249</v>
      </c>
      <c r="T1041" s="152" t="s">
        <v>250</v>
      </c>
      <c r="U1041" s="15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27" t="s">
        <v>3</v>
      </c>
    </row>
    <row r="1042" spans="1:65">
      <c r="A1042" s="29"/>
      <c r="B1042" s="19"/>
      <c r="C1042" s="9"/>
      <c r="D1042" s="10" t="s">
        <v>288</v>
      </c>
      <c r="E1042" s="11" t="s">
        <v>288</v>
      </c>
      <c r="F1042" s="11" t="s">
        <v>114</v>
      </c>
      <c r="G1042" s="11" t="s">
        <v>288</v>
      </c>
      <c r="H1042" s="11" t="s">
        <v>289</v>
      </c>
      <c r="I1042" s="11" t="s">
        <v>288</v>
      </c>
      <c r="J1042" s="11" t="s">
        <v>114</v>
      </c>
      <c r="K1042" s="11" t="s">
        <v>289</v>
      </c>
      <c r="L1042" s="11" t="s">
        <v>288</v>
      </c>
      <c r="M1042" s="11" t="s">
        <v>289</v>
      </c>
      <c r="N1042" s="11" t="s">
        <v>289</v>
      </c>
      <c r="O1042" s="11" t="s">
        <v>114</v>
      </c>
      <c r="P1042" s="11" t="s">
        <v>289</v>
      </c>
      <c r="Q1042" s="11" t="s">
        <v>289</v>
      </c>
      <c r="R1042" s="11" t="s">
        <v>289</v>
      </c>
      <c r="S1042" s="11" t="s">
        <v>289</v>
      </c>
      <c r="T1042" s="11" t="s">
        <v>288</v>
      </c>
      <c r="U1042" s="15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27">
        <v>1</v>
      </c>
    </row>
    <row r="1043" spans="1:65">
      <c r="A1043" s="29"/>
      <c r="B1043" s="19"/>
      <c r="C1043" s="9"/>
      <c r="D1043" s="25"/>
      <c r="E1043" s="25"/>
      <c r="F1043" s="25"/>
      <c r="G1043" s="25"/>
      <c r="H1043" s="25"/>
      <c r="I1043" s="25"/>
      <c r="J1043" s="25"/>
      <c r="K1043" s="25"/>
      <c r="L1043" s="25"/>
      <c r="M1043" s="25"/>
      <c r="N1043" s="25"/>
      <c r="O1043" s="25"/>
      <c r="P1043" s="25"/>
      <c r="Q1043" s="25"/>
      <c r="R1043" s="25"/>
      <c r="S1043" s="25"/>
      <c r="T1043" s="25"/>
      <c r="U1043" s="15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27">
        <v>2</v>
      </c>
    </row>
    <row r="1044" spans="1:65">
      <c r="A1044" s="29"/>
      <c r="B1044" s="18">
        <v>1</v>
      </c>
      <c r="C1044" s="14">
        <v>1</v>
      </c>
      <c r="D1044" s="212">
        <v>15.41</v>
      </c>
      <c r="E1044" s="212">
        <v>16.509547888490101</v>
      </c>
      <c r="F1044" s="212">
        <v>15.270799999999999</v>
      </c>
      <c r="G1044" s="212">
        <v>15.2</v>
      </c>
      <c r="H1044" s="212">
        <v>14.4</v>
      </c>
      <c r="I1044" s="212">
        <v>14.9</v>
      </c>
      <c r="J1044" s="212">
        <v>13.983333333333334</v>
      </c>
      <c r="K1044" s="212">
        <v>15.8</v>
      </c>
      <c r="L1044" s="212">
        <v>14</v>
      </c>
      <c r="M1044" s="213">
        <v>12.809832699999999</v>
      </c>
      <c r="N1044" s="212">
        <v>14.4</v>
      </c>
      <c r="O1044" s="212">
        <v>15.02029243395592</v>
      </c>
      <c r="P1044" s="212">
        <v>15.299999999999999</v>
      </c>
      <c r="Q1044" s="212">
        <v>15.9</v>
      </c>
      <c r="R1044" s="212">
        <v>16.100000000000001</v>
      </c>
      <c r="S1044" s="212">
        <v>14.4</v>
      </c>
      <c r="T1044" s="212">
        <v>14.6</v>
      </c>
      <c r="U1044" s="215"/>
      <c r="V1044" s="216"/>
      <c r="W1044" s="216"/>
      <c r="X1044" s="216"/>
      <c r="Y1044" s="216"/>
      <c r="Z1044" s="216"/>
      <c r="AA1044" s="216"/>
      <c r="AB1044" s="216"/>
      <c r="AC1044" s="216"/>
      <c r="AD1044" s="216"/>
      <c r="AE1044" s="216"/>
      <c r="AF1044" s="216"/>
      <c r="AG1044" s="216"/>
      <c r="AH1044" s="216"/>
      <c r="AI1044" s="216"/>
      <c r="AJ1044" s="216"/>
      <c r="AK1044" s="216"/>
      <c r="AL1044" s="216"/>
      <c r="AM1044" s="216"/>
      <c r="AN1044" s="216"/>
      <c r="AO1044" s="216"/>
      <c r="AP1044" s="216"/>
      <c r="AQ1044" s="216"/>
      <c r="AR1044" s="216"/>
      <c r="AS1044" s="216"/>
      <c r="AT1044" s="216"/>
      <c r="AU1044" s="216"/>
      <c r="AV1044" s="216"/>
      <c r="AW1044" s="216"/>
      <c r="AX1044" s="216"/>
      <c r="AY1044" s="216"/>
      <c r="AZ1044" s="216"/>
      <c r="BA1044" s="216"/>
      <c r="BB1044" s="216"/>
      <c r="BC1044" s="216"/>
      <c r="BD1044" s="216"/>
      <c r="BE1044" s="216"/>
      <c r="BF1044" s="216"/>
      <c r="BG1044" s="216"/>
      <c r="BH1044" s="216"/>
      <c r="BI1044" s="216"/>
      <c r="BJ1044" s="216"/>
      <c r="BK1044" s="216"/>
      <c r="BL1044" s="216"/>
      <c r="BM1044" s="217">
        <v>1</v>
      </c>
    </row>
    <row r="1045" spans="1:65">
      <c r="A1045" s="29"/>
      <c r="B1045" s="19">
        <v>1</v>
      </c>
      <c r="C1045" s="9">
        <v>2</v>
      </c>
      <c r="D1045" s="218">
        <v>16.059999999999999</v>
      </c>
      <c r="E1045" s="218">
        <v>16.123099956629602</v>
      </c>
      <c r="F1045" s="218">
        <v>14.9689</v>
      </c>
      <c r="G1045" s="218">
        <v>15.2</v>
      </c>
      <c r="H1045" s="218">
        <v>15.2</v>
      </c>
      <c r="I1045" s="218">
        <v>14.9</v>
      </c>
      <c r="J1045" s="218">
        <v>14.503333333333332</v>
      </c>
      <c r="K1045" s="218">
        <v>15.400000000000002</v>
      </c>
      <c r="L1045" s="218">
        <v>13.8</v>
      </c>
      <c r="M1045" s="219">
        <v>13.339367699999997</v>
      </c>
      <c r="N1045" s="218">
        <v>14.6</v>
      </c>
      <c r="O1045" s="218">
        <v>14.944054444530718</v>
      </c>
      <c r="P1045" s="218">
        <v>15.7</v>
      </c>
      <c r="Q1045" s="218">
        <v>15.2</v>
      </c>
      <c r="R1045" s="218">
        <v>16.100000000000001</v>
      </c>
      <c r="S1045" s="218">
        <v>14</v>
      </c>
      <c r="T1045" s="218">
        <v>14.6</v>
      </c>
      <c r="U1045" s="215"/>
      <c r="V1045" s="216"/>
      <c r="W1045" s="216"/>
      <c r="X1045" s="216"/>
      <c r="Y1045" s="216"/>
      <c r="Z1045" s="216"/>
      <c r="AA1045" s="216"/>
      <c r="AB1045" s="216"/>
      <c r="AC1045" s="216"/>
      <c r="AD1045" s="216"/>
      <c r="AE1045" s="216"/>
      <c r="AF1045" s="216"/>
      <c r="AG1045" s="216"/>
      <c r="AH1045" s="216"/>
      <c r="AI1045" s="216"/>
      <c r="AJ1045" s="216"/>
      <c r="AK1045" s="216"/>
      <c r="AL1045" s="216"/>
      <c r="AM1045" s="216"/>
      <c r="AN1045" s="216"/>
      <c r="AO1045" s="216"/>
      <c r="AP1045" s="216"/>
      <c r="AQ1045" s="216"/>
      <c r="AR1045" s="216"/>
      <c r="AS1045" s="216"/>
      <c r="AT1045" s="216"/>
      <c r="AU1045" s="216"/>
      <c r="AV1045" s="216"/>
      <c r="AW1045" s="216"/>
      <c r="AX1045" s="216"/>
      <c r="AY1045" s="216"/>
      <c r="AZ1045" s="216"/>
      <c r="BA1045" s="216"/>
      <c r="BB1045" s="216"/>
      <c r="BC1045" s="216"/>
      <c r="BD1045" s="216"/>
      <c r="BE1045" s="216"/>
      <c r="BF1045" s="216"/>
      <c r="BG1045" s="216"/>
      <c r="BH1045" s="216"/>
      <c r="BI1045" s="216"/>
      <c r="BJ1045" s="216"/>
      <c r="BK1045" s="216"/>
      <c r="BL1045" s="216"/>
      <c r="BM1045" s="217">
        <v>33</v>
      </c>
    </row>
    <row r="1046" spans="1:65">
      <c r="A1046" s="29"/>
      <c r="B1046" s="19">
        <v>1</v>
      </c>
      <c r="C1046" s="9">
        <v>3</v>
      </c>
      <c r="D1046" s="218">
        <v>16.64</v>
      </c>
      <c r="E1046" s="218">
        <v>16.068457376289349</v>
      </c>
      <c r="F1046" s="218">
        <v>14.911099999999999</v>
      </c>
      <c r="G1046" s="218">
        <v>15.2</v>
      </c>
      <c r="H1046" s="218">
        <v>14.6</v>
      </c>
      <c r="I1046" s="218">
        <v>15.1</v>
      </c>
      <c r="J1046" s="218">
        <v>13.866666666666667</v>
      </c>
      <c r="K1046" s="218">
        <v>16.399999999999999</v>
      </c>
      <c r="L1046" s="218">
        <v>13.6</v>
      </c>
      <c r="M1046" s="219">
        <v>13.129495200000001</v>
      </c>
      <c r="N1046" s="218">
        <v>15.400000000000002</v>
      </c>
      <c r="O1046" s="218">
        <v>14.89841384626722</v>
      </c>
      <c r="P1046" s="218">
        <v>15.7</v>
      </c>
      <c r="Q1046" s="218">
        <v>15.299999999999999</v>
      </c>
      <c r="R1046" s="218">
        <v>16.2</v>
      </c>
      <c r="S1046" s="218">
        <v>13.9</v>
      </c>
      <c r="T1046" s="218">
        <v>14.5</v>
      </c>
      <c r="U1046" s="215"/>
      <c r="V1046" s="216"/>
      <c r="W1046" s="216"/>
      <c r="X1046" s="216"/>
      <c r="Y1046" s="216"/>
      <c r="Z1046" s="216"/>
      <c r="AA1046" s="216"/>
      <c r="AB1046" s="216"/>
      <c r="AC1046" s="216"/>
      <c r="AD1046" s="216"/>
      <c r="AE1046" s="216"/>
      <c r="AF1046" s="216"/>
      <c r="AG1046" s="216"/>
      <c r="AH1046" s="216"/>
      <c r="AI1046" s="216"/>
      <c r="AJ1046" s="216"/>
      <c r="AK1046" s="216"/>
      <c r="AL1046" s="216"/>
      <c r="AM1046" s="216"/>
      <c r="AN1046" s="216"/>
      <c r="AO1046" s="216"/>
      <c r="AP1046" s="216"/>
      <c r="AQ1046" s="216"/>
      <c r="AR1046" s="216"/>
      <c r="AS1046" s="216"/>
      <c r="AT1046" s="216"/>
      <c r="AU1046" s="216"/>
      <c r="AV1046" s="216"/>
      <c r="AW1046" s="216"/>
      <c r="AX1046" s="216"/>
      <c r="AY1046" s="216"/>
      <c r="AZ1046" s="216"/>
      <c r="BA1046" s="216"/>
      <c r="BB1046" s="216"/>
      <c r="BC1046" s="216"/>
      <c r="BD1046" s="216"/>
      <c r="BE1046" s="216"/>
      <c r="BF1046" s="216"/>
      <c r="BG1046" s="216"/>
      <c r="BH1046" s="216"/>
      <c r="BI1046" s="216"/>
      <c r="BJ1046" s="216"/>
      <c r="BK1046" s="216"/>
      <c r="BL1046" s="216"/>
      <c r="BM1046" s="217">
        <v>16</v>
      </c>
    </row>
    <row r="1047" spans="1:65">
      <c r="A1047" s="29"/>
      <c r="B1047" s="19">
        <v>1</v>
      </c>
      <c r="C1047" s="9">
        <v>4</v>
      </c>
      <c r="D1047" s="218">
        <v>15.48</v>
      </c>
      <c r="E1047" s="218">
        <v>16.232656614456204</v>
      </c>
      <c r="F1047" s="218">
        <v>14.8751</v>
      </c>
      <c r="G1047" s="218">
        <v>15.1</v>
      </c>
      <c r="H1047" s="218">
        <v>14.2</v>
      </c>
      <c r="I1047" s="218">
        <v>14.8</v>
      </c>
      <c r="J1047" s="218">
        <v>14.176666666666668</v>
      </c>
      <c r="K1047" s="218">
        <v>16</v>
      </c>
      <c r="L1047" s="218">
        <v>14.4</v>
      </c>
      <c r="M1047" s="219">
        <v>13.199512199999999</v>
      </c>
      <c r="N1047" s="218">
        <v>15.6</v>
      </c>
      <c r="O1047" s="218">
        <v>14.992303729791406</v>
      </c>
      <c r="P1047" s="218">
        <v>15.299999999999999</v>
      </c>
      <c r="Q1047" s="218">
        <v>14.8</v>
      </c>
      <c r="R1047" s="218">
        <v>16</v>
      </c>
      <c r="S1047" s="218">
        <v>14.1</v>
      </c>
      <c r="T1047" s="218">
        <v>15</v>
      </c>
      <c r="U1047" s="215"/>
      <c r="V1047" s="216"/>
      <c r="W1047" s="216"/>
      <c r="X1047" s="216"/>
      <c r="Y1047" s="216"/>
      <c r="Z1047" s="216"/>
      <c r="AA1047" s="216"/>
      <c r="AB1047" s="216"/>
      <c r="AC1047" s="216"/>
      <c r="AD1047" s="216"/>
      <c r="AE1047" s="216"/>
      <c r="AF1047" s="216"/>
      <c r="AG1047" s="216"/>
      <c r="AH1047" s="216"/>
      <c r="AI1047" s="216"/>
      <c r="AJ1047" s="216"/>
      <c r="AK1047" s="216"/>
      <c r="AL1047" s="216"/>
      <c r="AM1047" s="216"/>
      <c r="AN1047" s="216"/>
      <c r="AO1047" s="216"/>
      <c r="AP1047" s="216"/>
      <c r="AQ1047" s="216"/>
      <c r="AR1047" s="216"/>
      <c r="AS1047" s="216"/>
      <c r="AT1047" s="216"/>
      <c r="AU1047" s="216"/>
      <c r="AV1047" s="216"/>
      <c r="AW1047" s="216"/>
      <c r="AX1047" s="216"/>
      <c r="AY1047" s="216"/>
      <c r="AZ1047" s="216"/>
      <c r="BA1047" s="216"/>
      <c r="BB1047" s="216"/>
      <c r="BC1047" s="216"/>
      <c r="BD1047" s="216"/>
      <c r="BE1047" s="216"/>
      <c r="BF1047" s="216"/>
      <c r="BG1047" s="216"/>
      <c r="BH1047" s="216"/>
      <c r="BI1047" s="216"/>
      <c r="BJ1047" s="216"/>
      <c r="BK1047" s="216"/>
      <c r="BL1047" s="216"/>
      <c r="BM1047" s="217">
        <v>15.090561665484779</v>
      </c>
    </row>
    <row r="1048" spans="1:65">
      <c r="A1048" s="29"/>
      <c r="B1048" s="19">
        <v>1</v>
      </c>
      <c r="C1048" s="9">
        <v>5</v>
      </c>
      <c r="D1048" s="218">
        <v>15.87</v>
      </c>
      <c r="E1048" s="218">
        <v>16.0503341980078</v>
      </c>
      <c r="F1048" s="218">
        <v>15.0139</v>
      </c>
      <c r="G1048" s="218">
        <v>15.2</v>
      </c>
      <c r="H1048" s="218">
        <v>14.7</v>
      </c>
      <c r="I1048" s="218">
        <v>15</v>
      </c>
      <c r="J1048" s="218">
        <v>14.25</v>
      </c>
      <c r="K1048" s="218">
        <v>15</v>
      </c>
      <c r="L1048" s="218">
        <v>13.1</v>
      </c>
      <c r="M1048" s="219">
        <v>13.359449</v>
      </c>
      <c r="N1048" s="218">
        <v>14.9</v>
      </c>
      <c r="O1048" s="218">
        <v>14.853294656847099</v>
      </c>
      <c r="P1048" s="218">
        <v>15.1</v>
      </c>
      <c r="Q1048" s="218">
        <v>15.5</v>
      </c>
      <c r="R1048" s="218">
        <v>16</v>
      </c>
      <c r="S1048" s="218">
        <v>14</v>
      </c>
      <c r="T1048" s="218">
        <v>14.8</v>
      </c>
      <c r="U1048" s="215"/>
      <c r="V1048" s="216"/>
      <c r="W1048" s="216"/>
      <c r="X1048" s="216"/>
      <c r="Y1048" s="216"/>
      <c r="Z1048" s="216"/>
      <c r="AA1048" s="216"/>
      <c r="AB1048" s="216"/>
      <c r="AC1048" s="216"/>
      <c r="AD1048" s="216"/>
      <c r="AE1048" s="216"/>
      <c r="AF1048" s="216"/>
      <c r="AG1048" s="216"/>
      <c r="AH1048" s="216"/>
      <c r="AI1048" s="216"/>
      <c r="AJ1048" s="216"/>
      <c r="AK1048" s="216"/>
      <c r="AL1048" s="216"/>
      <c r="AM1048" s="216"/>
      <c r="AN1048" s="216"/>
      <c r="AO1048" s="216"/>
      <c r="AP1048" s="216"/>
      <c r="AQ1048" s="216"/>
      <c r="AR1048" s="216"/>
      <c r="AS1048" s="216"/>
      <c r="AT1048" s="216"/>
      <c r="AU1048" s="216"/>
      <c r="AV1048" s="216"/>
      <c r="AW1048" s="216"/>
      <c r="AX1048" s="216"/>
      <c r="AY1048" s="216"/>
      <c r="AZ1048" s="216"/>
      <c r="BA1048" s="216"/>
      <c r="BB1048" s="216"/>
      <c r="BC1048" s="216"/>
      <c r="BD1048" s="216"/>
      <c r="BE1048" s="216"/>
      <c r="BF1048" s="216"/>
      <c r="BG1048" s="216"/>
      <c r="BH1048" s="216"/>
      <c r="BI1048" s="216"/>
      <c r="BJ1048" s="216"/>
      <c r="BK1048" s="216"/>
      <c r="BL1048" s="216"/>
      <c r="BM1048" s="217">
        <v>68</v>
      </c>
    </row>
    <row r="1049" spans="1:65">
      <c r="A1049" s="29"/>
      <c r="B1049" s="19">
        <v>1</v>
      </c>
      <c r="C1049" s="9">
        <v>6</v>
      </c>
      <c r="D1049" s="218">
        <v>16.989999999999998</v>
      </c>
      <c r="E1049" s="218">
        <v>15.932590428099701</v>
      </c>
      <c r="F1049" s="218">
        <v>14.9803</v>
      </c>
      <c r="G1049" s="218">
        <v>15.2</v>
      </c>
      <c r="H1049" s="218">
        <v>15</v>
      </c>
      <c r="I1049" s="218">
        <v>15.1</v>
      </c>
      <c r="J1049" s="218">
        <v>13.92</v>
      </c>
      <c r="K1049" s="218">
        <v>16.2</v>
      </c>
      <c r="L1049" s="218">
        <v>14</v>
      </c>
      <c r="M1049" s="219">
        <v>13.4794111</v>
      </c>
      <c r="N1049" s="218">
        <v>17</v>
      </c>
      <c r="O1049" s="218">
        <v>14.798774313173643</v>
      </c>
      <c r="P1049" s="218">
        <v>15.2</v>
      </c>
      <c r="Q1049" s="218">
        <v>15.1</v>
      </c>
      <c r="R1049" s="218">
        <v>16</v>
      </c>
      <c r="S1049" s="218">
        <v>13.6</v>
      </c>
      <c r="T1049" s="218">
        <v>14.5</v>
      </c>
      <c r="U1049" s="215"/>
      <c r="V1049" s="216"/>
      <c r="W1049" s="216"/>
      <c r="X1049" s="216"/>
      <c r="Y1049" s="216"/>
      <c r="Z1049" s="216"/>
      <c r="AA1049" s="216"/>
      <c r="AB1049" s="216"/>
      <c r="AC1049" s="216"/>
      <c r="AD1049" s="216"/>
      <c r="AE1049" s="216"/>
      <c r="AF1049" s="216"/>
      <c r="AG1049" s="216"/>
      <c r="AH1049" s="216"/>
      <c r="AI1049" s="216"/>
      <c r="AJ1049" s="216"/>
      <c r="AK1049" s="216"/>
      <c r="AL1049" s="216"/>
      <c r="AM1049" s="216"/>
      <c r="AN1049" s="216"/>
      <c r="AO1049" s="216"/>
      <c r="AP1049" s="216"/>
      <c r="AQ1049" s="216"/>
      <c r="AR1049" s="216"/>
      <c r="AS1049" s="216"/>
      <c r="AT1049" s="216"/>
      <c r="AU1049" s="216"/>
      <c r="AV1049" s="216"/>
      <c r="AW1049" s="216"/>
      <c r="AX1049" s="216"/>
      <c r="AY1049" s="216"/>
      <c r="AZ1049" s="216"/>
      <c r="BA1049" s="216"/>
      <c r="BB1049" s="216"/>
      <c r="BC1049" s="216"/>
      <c r="BD1049" s="216"/>
      <c r="BE1049" s="216"/>
      <c r="BF1049" s="216"/>
      <c r="BG1049" s="216"/>
      <c r="BH1049" s="216"/>
      <c r="BI1049" s="216"/>
      <c r="BJ1049" s="216"/>
      <c r="BK1049" s="216"/>
      <c r="BL1049" s="216"/>
      <c r="BM1049" s="221"/>
    </row>
    <row r="1050" spans="1:65">
      <c r="A1050" s="29"/>
      <c r="B1050" s="20" t="s">
        <v>256</v>
      </c>
      <c r="C1050" s="12"/>
      <c r="D1050" s="222">
        <v>16.074999999999999</v>
      </c>
      <c r="E1050" s="222">
        <v>16.15278107699546</v>
      </c>
      <c r="F1050" s="222">
        <v>15.003349999999998</v>
      </c>
      <c r="G1050" s="222">
        <v>15.183333333333332</v>
      </c>
      <c r="H1050" s="222">
        <v>14.683333333333335</v>
      </c>
      <c r="I1050" s="222">
        <v>14.966666666666667</v>
      </c>
      <c r="J1050" s="222">
        <v>14.116666666666667</v>
      </c>
      <c r="K1050" s="222">
        <v>15.799999999999999</v>
      </c>
      <c r="L1050" s="222">
        <v>13.816666666666665</v>
      </c>
      <c r="M1050" s="222">
        <v>13.219511316666669</v>
      </c>
      <c r="N1050" s="222">
        <v>15.316666666666668</v>
      </c>
      <c r="O1050" s="222">
        <v>14.917855570760999</v>
      </c>
      <c r="P1050" s="222">
        <v>15.383333333333333</v>
      </c>
      <c r="Q1050" s="222">
        <v>15.299999999999999</v>
      </c>
      <c r="R1050" s="222">
        <v>16.066666666666666</v>
      </c>
      <c r="S1050" s="222">
        <v>14</v>
      </c>
      <c r="T1050" s="222">
        <v>14.666666666666666</v>
      </c>
      <c r="U1050" s="215"/>
      <c r="V1050" s="216"/>
      <c r="W1050" s="216"/>
      <c r="X1050" s="216"/>
      <c r="Y1050" s="216"/>
      <c r="Z1050" s="216"/>
      <c r="AA1050" s="216"/>
      <c r="AB1050" s="216"/>
      <c r="AC1050" s="216"/>
      <c r="AD1050" s="216"/>
      <c r="AE1050" s="216"/>
      <c r="AF1050" s="216"/>
      <c r="AG1050" s="216"/>
      <c r="AH1050" s="216"/>
      <c r="AI1050" s="216"/>
      <c r="AJ1050" s="216"/>
      <c r="AK1050" s="216"/>
      <c r="AL1050" s="216"/>
      <c r="AM1050" s="216"/>
      <c r="AN1050" s="216"/>
      <c r="AO1050" s="216"/>
      <c r="AP1050" s="216"/>
      <c r="AQ1050" s="216"/>
      <c r="AR1050" s="216"/>
      <c r="AS1050" s="216"/>
      <c r="AT1050" s="216"/>
      <c r="AU1050" s="216"/>
      <c r="AV1050" s="216"/>
      <c r="AW1050" s="216"/>
      <c r="AX1050" s="216"/>
      <c r="AY1050" s="216"/>
      <c r="AZ1050" s="216"/>
      <c r="BA1050" s="216"/>
      <c r="BB1050" s="216"/>
      <c r="BC1050" s="216"/>
      <c r="BD1050" s="216"/>
      <c r="BE1050" s="216"/>
      <c r="BF1050" s="216"/>
      <c r="BG1050" s="216"/>
      <c r="BH1050" s="216"/>
      <c r="BI1050" s="216"/>
      <c r="BJ1050" s="216"/>
      <c r="BK1050" s="216"/>
      <c r="BL1050" s="216"/>
      <c r="BM1050" s="221"/>
    </row>
    <row r="1051" spans="1:65">
      <c r="A1051" s="29"/>
      <c r="B1051" s="3" t="s">
        <v>257</v>
      </c>
      <c r="C1051" s="28"/>
      <c r="D1051" s="218">
        <v>15.965</v>
      </c>
      <c r="E1051" s="218">
        <v>16.095778666459474</v>
      </c>
      <c r="F1051" s="218">
        <v>14.974599999999999</v>
      </c>
      <c r="G1051" s="218">
        <v>15.2</v>
      </c>
      <c r="H1051" s="218">
        <v>14.649999999999999</v>
      </c>
      <c r="I1051" s="218">
        <v>14.95</v>
      </c>
      <c r="J1051" s="218">
        <v>14.080000000000002</v>
      </c>
      <c r="K1051" s="218">
        <v>15.9</v>
      </c>
      <c r="L1051" s="218">
        <v>13.9</v>
      </c>
      <c r="M1051" s="218">
        <v>13.269439949999999</v>
      </c>
      <c r="N1051" s="218">
        <v>15.150000000000002</v>
      </c>
      <c r="O1051" s="218">
        <v>14.921234145398969</v>
      </c>
      <c r="P1051" s="218">
        <v>15.299999999999999</v>
      </c>
      <c r="Q1051" s="218">
        <v>15.25</v>
      </c>
      <c r="R1051" s="218">
        <v>16.05</v>
      </c>
      <c r="S1051" s="218">
        <v>14</v>
      </c>
      <c r="T1051" s="218">
        <v>14.6</v>
      </c>
      <c r="U1051" s="215"/>
      <c r="V1051" s="216"/>
      <c r="W1051" s="216"/>
      <c r="X1051" s="216"/>
      <c r="Y1051" s="216"/>
      <c r="Z1051" s="216"/>
      <c r="AA1051" s="216"/>
      <c r="AB1051" s="216"/>
      <c r="AC1051" s="216"/>
      <c r="AD1051" s="216"/>
      <c r="AE1051" s="216"/>
      <c r="AF1051" s="216"/>
      <c r="AG1051" s="216"/>
      <c r="AH1051" s="216"/>
      <c r="AI1051" s="216"/>
      <c r="AJ1051" s="216"/>
      <c r="AK1051" s="216"/>
      <c r="AL1051" s="216"/>
      <c r="AM1051" s="216"/>
      <c r="AN1051" s="216"/>
      <c r="AO1051" s="216"/>
      <c r="AP1051" s="216"/>
      <c r="AQ1051" s="216"/>
      <c r="AR1051" s="216"/>
      <c r="AS1051" s="216"/>
      <c r="AT1051" s="216"/>
      <c r="AU1051" s="216"/>
      <c r="AV1051" s="216"/>
      <c r="AW1051" s="216"/>
      <c r="AX1051" s="216"/>
      <c r="AY1051" s="216"/>
      <c r="AZ1051" s="216"/>
      <c r="BA1051" s="216"/>
      <c r="BB1051" s="216"/>
      <c r="BC1051" s="216"/>
      <c r="BD1051" s="216"/>
      <c r="BE1051" s="216"/>
      <c r="BF1051" s="216"/>
      <c r="BG1051" s="216"/>
      <c r="BH1051" s="216"/>
      <c r="BI1051" s="216"/>
      <c r="BJ1051" s="216"/>
      <c r="BK1051" s="216"/>
      <c r="BL1051" s="216"/>
      <c r="BM1051" s="221"/>
    </row>
    <row r="1052" spans="1:65">
      <c r="A1052" s="29"/>
      <c r="B1052" s="3" t="s">
        <v>258</v>
      </c>
      <c r="C1052" s="28"/>
      <c r="D1052" s="23">
        <v>0.63165655224971706</v>
      </c>
      <c r="E1052" s="23">
        <v>0.20031644942494825</v>
      </c>
      <c r="F1052" s="23">
        <v>0.14022627071986185</v>
      </c>
      <c r="G1052" s="23">
        <v>4.0824829046386159E-2</v>
      </c>
      <c r="H1052" s="23">
        <v>0.37103458958251673</v>
      </c>
      <c r="I1052" s="23">
        <v>0.12110601416389924</v>
      </c>
      <c r="J1052" s="23">
        <v>0.24076729198312757</v>
      </c>
      <c r="K1052" s="23">
        <v>0.52153619241621119</v>
      </c>
      <c r="L1052" s="23">
        <v>0.44007575105505059</v>
      </c>
      <c r="M1052" s="23">
        <v>0.23572672317761001</v>
      </c>
      <c r="N1052" s="23">
        <v>0.94322143034743788</v>
      </c>
      <c r="O1052" s="23">
        <v>8.4200544506920369E-2</v>
      </c>
      <c r="P1052" s="23">
        <v>0.25625508125043422</v>
      </c>
      <c r="Q1052" s="23">
        <v>0.37416573867739417</v>
      </c>
      <c r="R1052" s="23">
        <v>8.1649658092772609E-2</v>
      </c>
      <c r="S1052" s="23">
        <v>0.26076809620810609</v>
      </c>
      <c r="T1052" s="23">
        <v>0.19663841605003515</v>
      </c>
      <c r="U1052" s="15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55"/>
    </row>
    <row r="1053" spans="1:65">
      <c r="A1053" s="29"/>
      <c r="B1053" s="3" t="s">
        <v>86</v>
      </c>
      <c r="C1053" s="28"/>
      <c r="D1053" s="13">
        <v>3.929434228614103E-2</v>
      </c>
      <c r="E1053" s="13">
        <v>1.2401359770190648E-2</v>
      </c>
      <c r="F1053" s="13">
        <v>9.3463307008009467E-3</v>
      </c>
      <c r="G1053" s="13">
        <v>2.6887922533294947E-3</v>
      </c>
      <c r="H1053" s="13">
        <v>2.5269098041942113E-2</v>
      </c>
      <c r="I1053" s="13">
        <v>8.0917158684119753E-3</v>
      </c>
      <c r="J1053" s="13">
        <v>1.7055534260906322E-2</v>
      </c>
      <c r="K1053" s="13">
        <v>3.3008619773177927E-2</v>
      </c>
      <c r="L1053" s="13">
        <v>3.1851079690353487E-2</v>
      </c>
      <c r="M1053" s="13">
        <v>1.7831727476976741E-2</v>
      </c>
      <c r="N1053" s="13">
        <v>6.1581377389386578E-2</v>
      </c>
      <c r="O1053" s="13">
        <v>5.6442793743058791E-3</v>
      </c>
      <c r="P1053" s="13">
        <v>1.6657968445315335E-2</v>
      </c>
      <c r="Q1053" s="13">
        <v>2.4455277037738182E-2</v>
      </c>
      <c r="R1053" s="13">
        <v>5.0819289269360543E-3</v>
      </c>
      <c r="S1053" s="13">
        <v>1.8626292586293291E-2</v>
      </c>
      <c r="T1053" s="13">
        <v>1.3407164730684215E-2</v>
      </c>
      <c r="U1053" s="15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55"/>
    </row>
    <row r="1054" spans="1:65">
      <c r="A1054" s="29"/>
      <c r="B1054" s="3" t="s">
        <v>259</v>
      </c>
      <c r="C1054" s="28"/>
      <c r="D1054" s="13">
        <v>6.52353673996664E-2</v>
      </c>
      <c r="E1054" s="13">
        <v>7.0389653815218445E-2</v>
      </c>
      <c r="F1054" s="13">
        <v>-5.779219317214257E-3</v>
      </c>
      <c r="G1054" s="13">
        <v>6.1476616911311233E-3</v>
      </c>
      <c r="H1054" s="13">
        <v>-2.6985631229542562E-2</v>
      </c>
      <c r="I1054" s="13">
        <v>-8.2100985744941735E-3</v>
      </c>
      <c r="J1054" s="13">
        <v>-6.4536696539639782E-2</v>
      </c>
      <c r="K1054" s="13">
        <v>4.7012056293295634E-2</v>
      </c>
      <c r="L1054" s="13">
        <v>-8.4416672292044304E-2</v>
      </c>
      <c r="M1054" s="13">
        <v>-0.12398811855343916</v>
      </c>
      <c r="N1054" s="13">
        <v>1.498320646997775E-2</v>
      </c>
      <c r="O1054" s="13">
        <v>-1.1444643251337316E-2</v>
      </c>
      <c r="P1054" s="13">
        <v>1.940097885940073E-2</v>
      </c>
      <c r="Q1054" s="13">
        <v>1.3878763372621616E-2</v>
      </c>
      <c r="R1054" s="13">
        <v>6.4683145850988444E-2</v>
      </c>
      <c r="S1054" s="13">
        <v>-7.2267798221130386E-2</v>
      </c>
      <c r="T1054" s="13">
        <v>-2.8090074326898584E-2</v>
      </c>
      <c r="U1054" s="15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55"/>
    </row>
    <row r="1055" spans="1:65">
      <c r="A1055" s="29"/>
      <c r="B1055" s="45" t="s">
        <v>260</v>
      </c>
      <c r="C1055" s="46"/>
      <c r="D1055" s="44">
        <v>1.9</v>
      </c>
      <c r="E1055" s="44">
        <v>2.04</v>
      </c>
      <c r="F1055" s="44">
        <v>0</v>
      </c>
      <c r="G1055" s="44">
        <v>0.32</v>
      </c>
      <c r="H1055" s="44">
        <v>0.56999999999999995</v>
      </c>
      <c r="I1055" s="44">
        <v>7.0000000000000007E-2</v>
      </c>
      <c r="J1055" s="44">
        <v>1.57</v>
      </c>
      <c r="K1055" s="44">
        <v>1.41</v>
      </c>
      <c r="L1055" s="44">
        <v>2.11</v>
      </c>
      <c r="M1055" s="44">
        <v>3.17</v>
      </c>
      <c r="N1055" s="44">
        <v>0.56000000000000005</v>
      </c>
      <c r="O1055" s="44">
        <v>0.15</v>
      </c>
      <c r="P1055" s="44">
        <v>0.67</v>
      </c>
      <c r="Q1055" s="44">
        <v>0.53</v>
      </c>
      <c r="R1055" s="44">
        <v>1.89</v>
      </c>
      <c r="S1055" s="44">
        <v>1.78</v>
      </c>
      <c r="T1055" s="44">
        <v>0.6</v>
      </c>
      <c r="U1055" s="15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55"/>
    </row>
    <row r="1056" spans="1:65">
      <c r="B1056" s="30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BM1056" s="55"/>
    </row>
    <row r="1057" spans="1:65" ht="15">
      <c r="B1057" s="8" t="s">
        <v>519</v>
      </c>
      <c r="BM1057" s="27" t="s">
        <v>66</v>
      </c>
    </row>
    <row r="1058" spans="1:65" ht="15">
      <c r="A1058" s="24" t="s">
        <v>41</v>
      </c>
      <c r="B1058" s="18" t="s">
        <v>110</v>
      </c>
      <c r="C1058" s="15" t="s">
        <v>111</v>
      </c>
      <c r="D1058" s="16" t="s">
        <v>227</v>
      </c>
      <c r="E1058" s="17" t="s">
        <v>227</v>
      </c>
      <c r="F1058" s="17" t="s">
        <v>227</v>
      </c>
      <c r="G1058" s="17" t="s">
        <v>227</v>
      </c>
      <c r="H1058" s="17" t="s">
        <v>227</v>
      </c>
      <c r="I1058" s="17" t="s">
        <v>227</v>
      </c>
      <c r="J1058" s="17" t="s">
        <v>227</v>
      </c>
      <c r="K1058" s="17" t="s">
        <v>227</v>
      </c>
      <c r="L1058" s="15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27">
        <v>1</v>
      </c>
    </row>
    <row r="1059" spans="1:65">
      <c r="A1059" s="29"/>
      <c r="B1059" s="19" t="s">
        <v>228</v>
      </c>
      <c r="C1059" s="9" t="s">
        <v>228</v>
      </c>
      <c r="D1059" s="151" t="s">
        <v>230</v>
      </c>
      <c r="E1059" s="152" t="s">
        <v>231</v>
      </c>
      <c r="F1059" s="152" t="s">
        <v>232</v>
      </c>
      <c r="G1059" s="152" t="s">
        <v>238</v>
      </c>
      <c r="H1059" s="152" t="s">
        <v>239</v>
      </c>
      <c r="I1059" s="152" t="s">
        <v>243</v>
      </c>
      <c r="J1059" s="152" t="s">
        <v>246</v>
      </c>
      <c r="K1059" s="152" t="s">
        <v>250</v>
      </c>
      <c r="L1059" s="15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27" t="s">
        <v>3</v>
      </c>
    </row>
    <row r="1060" spans="1:65">
      <c r="A1060" s="29"/>
      <c r="B1060" s="19"/>
      <c r="C1060" s="9"/>
      <c r="D1060" s="10" t="s">
        <v>288</v>
      </c>
      <c r="E1060" s="11" t="s">
        <v>288</v>
      </c>
      <c r="F1060" s="11" t="s">
        <v>288</v>
      </c>
      <c r="G1060" s="11" t="s">
        <v>289</v>
      </c>
      <c r="H1060" s="11" t="s">
        <v>288</v>
      </c>
      <c r="I1060" s="11" t="s">
        <v>289</v>
      </c>
      <c r="J1060" s="11" t="s">
        <v>289</v>
      </c>
      <c r="K1060" s="11" t="s">
        <v>288</v>
      </c>
      <c r="L1060" s="15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27">
        <v>2</v>
      </c>
    </row>
    <row r="1061" spans="1:65">
      <c r="A1061" s="29"/>
      <c r="B1061" s="19"/>
      <c r="C1061" s="9"/>
      <c r="D1061" s="25"/>
      <c r="E1061" s="25"/>
      <c r="F1061" s="25"/>
      <c r="G1061" s="25"/>
      <c r="H1061" s="25"/>
      <c r="I1061" s="25"/>
      <c r="J1061" s="25"/>
      <c r="K1061" s="25"/>
      <c r="L1061" s="15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27">
        <v>3</v>
      </c>
    </row>
    <row r="1062" spans="1:65">
      <c r="A1062" s="29"/>
      <c r="B1062" s="18">
        <v>1</v>
      </c>
      <c r="C1062" s="14">
        <v>1</v>
      </c>
      <c r="D1062" s="21">
        <v>1.33</v>
      </c>
      <c r="E1062" s="21">
        <v>1.2491743209916399</v>
      </c>
      <c r="F1062" s="21">
        <v>1.1930770967540401</v>
      </c>
      <c r="G1062" s="21">
        <v>1.3</v>
      </c>
      <c r="H1062" s="21">
        <v>1.28</v>
      </c>
      <c r="I1062" s="21">
        <v>1.1691572000000001</v>
      </c>
      <c r="J1062" s="21">
        <v>1.2</v>
      </c>
      <c r="K1062" s="21">
        <v>1.1000000000000001</v>
      </c>
      <c r="L1062" s="15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27">
        <v>1</v>
      </c>
    </row>
    <row r="1063" spans="1:65">
      <c r="A1063" s="29"/>
      <c r="B1063" s="19">
        <v>1</v>
      </c>
      <c r="C1063" s="9">
        <v>2</v>
      </c>
      <c r="D1063" s="11">
        <v>1.27</v>
      </c>
      <c r="E1063" s="11">
        <v>1.2872931214432299</v>
      </c>
      <c r="F1063" s="11">
        <v>1.26639526857882</v>
      </c>
      <c r="G1063" s="11">
        <v>1.4</v>
      </c>
      <c r="H1063" s="11">
        <v>1.23</v>
      </c>
      <c r="I1063" s="11">
        <v>1.2188601999999999</v>
      </c>
      <c r="J1063" s="11">
        <v>1.2</v>
      </c>
      <c r="K1063" s="11">
        <v>1.1000000000000001</v>
      </c>
      <c r="L1063" s="15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27">
        <v>34</v>
      </c>
    </row>
    <row r="1064" spans="1:65">
      <c r="A1064" s="29"/>
      <c r="B1064" s="19">
        <v>1</v>
      </c>
      <c r="C1064" s="9">
        <v>3</v>
      </c>
      <c r="D1064" s="11">
        <v>1.32</v>
      </c>
      <c r="E1064" s="11">
        <v>1.3355469505164299</v>
      </c>
      <c r="F1064" s="11">
        <v>1.24969279604741</v>
      </c>
      <c r="G1064" s="11">
        <v>1.3</v>
      </c>
      <c r="H1064" s="11">
        <v>1.24</v>
      </c>
      <c r="I1064" s="11">
        <v>1.2088570000000001</v>
      </c>
      <c r="J1064" s="11">
        <v>1.2</v>
      </c>
      <c r="K1064" s="11">
        <v>1.1000000000000001</v>
      </c>
      <c r="L1064" s="15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27">
        <v>16</v>
      </c>
    </row>
    <row r="1065" spans="1:65">
      <c r="A1065" s="29"/>
      <c r="B1065" s="19">
        <v>1</v>
      </c>
      <c r="C1065" s="9">
        <v>4</v>
      </c>
      <c r="D1065" s="11">
        <v>1.28</v>
      </c>
      <c r="E1065" s="11">
        <v>1.3082949328799001</v>
      </c>
      <c r="F1065" s="11">
        <v>1.2148901074809899</v>
      </c>
      <c r="G1065" s="11">
        <v>1.3</v>
      </c>
      <c r="H1065" s="11">
        <v>1.25</v>
      </c>
      <c r="I1065" s="11">
        <v>1.1887544000000001</v>
      </c>
      <c r="J1065" s="11">
        <v>1.2</v>
      </c>
      <c r="K1065" s="11">
        <v>1.2</v>
      </c>
      <c r="L1065" s="15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27">
        <v>1.2485086153301799</v>
      </c>
    </row>
    <row r="1066" spans="1:65">
      <c r="A1066" s="29"/>
      <c r="B1066" s="19">
        <v>1</v>
      </c>
      <c r="C1066" s="9">
        <v>5</v>
      </c>
      <c r="D1066" s="11">
        <v>1.29</v>
      </c>
      <c r="E1066" s="11">
        <v>1.3230830481454701</v>
      </c>
      <c r="F1066" s="11">
        <v>1.2733642873182101</v>
      </c>
      <c r="G1066" s="11">
        <v>1.4</v>
      </c>
      <c r="H1066" s="11">
        <v>1.27</v>
      </c>
      <c r="I1066" s="11">
        <v>1.2189082000000002</v>
      </c>
      <c r="J1066" s="11">
        <v>1.2</v>
      </c>
      <c r="K1066" s="11">
        <v>1.1000000000000001</v>
      </c>
      <c r="L1066" s="15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27">
        <v>69</v>
      </c>
    </row>
    <row r="1067" spans="1:65">
      <c r="A1067" s="29"/>
      <c r="B1067" s="19">
        <v>1</v>
      </c>
      <c r="C1067" s="9">
        <v>6</v>
      </c>
      <c r="D1067" s="11">
        <v>1.36</v>
      </c>
      <c r="E1067" s="11">
        <v>1.36818769303595</v>
      </c>
      <c r="F1067" s="11">
        <v>1.2561777126565601</v>
      </c>
      <c r="G1067" s="11">
        <v>1.3</v>
      </c>
      <c r="H1067" s="11">
        <v>1.25</v>
      </c>
      <c r="I1067" s="11">
        <v>1.2286991999999999</v>
      </c>
      <c r="J1067" s="11">
        <v>1.2</v>
      </c>
      <c r="K1067" s="11">
        <v>1.2</v>
      </c>
      <c r="L1067" s="15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55"/>
    </row>
    <row r="1068" spans="1:65">
      <c r="A1068" s="29"/>
      <c r="B1068" s="20" t="s">
        <v>256</v>
      </c>
      <c r="C1068" s="12"/>
      <c r="D1068" s="22">
        <v>1.3083333333333333</v>
      </c>
      <c r="E1068" s="22">
        <v>1.3119300111687699</v>
      </c>
      <c r="F1068" s="22">
        <v>1.2422662114726715</v>
      </c>
      <c r="G1068" s="22">
        <v>1.3333333333333333</v>
      </c>
      <c r="H1068" s="22">
        <v>1.2533333333333332</v>
      </c>
      <c r="I1068" s="22">
        <v>1.2055393666666667</v>
      </c>
      <c r="J1068" s="22">
        <v>1.2</v>
      </c>
      <c r="K1068" s="22">
        <v>1.1333333333333333</v>
      </c>
      <c r="L1068" s="15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55"/>
    </row>
    <row r="1069" spans="1:65">
      <c r="A1069" s="29"/>
      <c r="B1069" s="3" t="s">
        <v>257</v>
      </c>
      <c r="C1069" s="28"/>
      <c r="D1069" s="11">
        <v>1.3050000000000002</v>
      </c>
      <c r="E1069" s="11">
        <v>1.315688990512685</v>
      </c>
      <c r="F1069" s="11">
        <v>1.2529352543519852</v>
      </c>
      <c r="G1069" s="11">
        <v>1.3</v>
      </c>
      <c r="H1069" s="11">
        <v>1.25</v>
      </c>
      <c r="I1069" s="11">
        <v>1.2138586</v>
      </c>
      <c r="J1069" s="11">
        <v>1.2</v>
      </c>
      <c r="K1069" s="11">
        <v>1.1000000000000001</v>
      </c>
      <c r="L1069" s="15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55"/>
    </row>
    <row r="1070" spans="1:65">
      <c r="A1070" s="29"/>
      <c r="B1070" s="3" t="s">
        <v>258</v>
      </c>
      <c r="C1070" s="28"/>
      <c r="D1070" s="23">
        <v>3.4302575219167859E-2</v>
      </c>
      <c r="E1070" s="23">
        <v>4.1001325847211556E-2</v>
      </c>
      <c r="F1070" s="23">
        <v>3.1518267142493006E-2</v>
      </c>
      <c r="G1070" s="23">
        <v>5.1639777949432163E-2</v>
      </c>
      <c r="H1070" s="23">
        <v>1.8618986725025273E-2</v>
      </c>
      <c r="I1070" s="23">
        <v>2.2400678711652112E-2</v>
      </c>
      <c r="J1070" s="23">
        <v>0</v>
      </c>
      <c r="K1070" s="23">
        <v>5.1639777949432156E-2</v>
      </c>
      <c r="L1070" s="204"/>
      <c r="M1070" s="205"/>
      <c r="N1070" s="205"/>
      <c r="O1070" s="205"/>
      <c r="P1070" s="205"/>
      <c r="Q1070" s="205"/>
      <c r="R1070" s="205"/>
      <c r="S1070" s="205"/>
      <c r="T1070" s="205"/>
      <c r="U1070" s="205"/>
      <c r="V1070" s="205"/>
      <c r="W1070" s="205"/>
      <c r="X1070" s="205"/>
      <c r="Y1070" s="205"/>
      <c r="Z1070" s="205"/>
      <c r="AA1070" s="205"/>
      <c r="AB1070" s="205"/>
      <c r="AC1070" s="205"/>
      <c r="AD1070" s="205"/>
      <c r="AE1070" s="205"/>
      <c r="AF1070" s="205"/>
      <c r="AG1070" s="205"/>
      <c r="AH1070" s="205"/>
      <c r="AI1070" s="205"/>
      <c r="AJ1070" s="205"/>
      <c r="AK1070" s="205"/>
      <c r="AL1070" s="205"/>
      <c r="AM1070" s="205"/>
      <c r="AN1070" s="205"/>
      <c r="AO1070" s="205"/>
      <c r="AP1070" s="205"/>
      <c r="AQ1070" s="205"/>
      <c r="AR1070" s="205"/>
      <c r="AS1070" s="205"/>
      <c r="AT1070" s="205"/>
      <c r="AU1070" s="205"/>
      <c r="AV1070" s="205"/>
      <c r="AW1070" s="205"/>
      <c r="AX1070" s="205"/>
      <c r="AY1070" s="205"/>
      <c r="AZ1070" s="205"/>
      <c r="BA1070" s="205"/>
      <c r="BB1070" s="205"/>
      <c r="BC1070" s="205"/>
      <c r="BD1070" s="205"/>
      <c r="BE1070" s="205"/>
      <c r="BF1070" s="205"/>
      <c r="BG1070" s="205"/>
      <c r="BH1070" s="205"/>
      <c r="BI1070" s="205"/>
      <c r="BJ1070" s="205"/>
      <c r="BK1070" s="205"/>
      <c r="BL1070" s="205"/>
      <c r="BM1070" s="56"/>
    </row>
    <row r="1071" spans="1:65">
      <c r="A1071" s="29"/>
      <c r="B1071" s="3" t="s">
        <v>86</v>
      </c>
      <c r="C1071" s="28"/>
      <c r="D1071" s="13">
        <v>2.6218528829937218E-2</v>
      </c>
      <c r="E1071" s="13">
        <v>3.1252677732925983E-2</v>
      </c>
      <c r="F1071" s="13">
        <v>2.5371588514130954E-2</v>
      </c>
      <c r="G1071" s="13">
        <v>3.8729833462074127E-2</v>
      </c>
      <c r="H1071" s="13">
        <v>1.4855574514647826E-2</v>
      </c>
      <c r="I1071" s="13">
        <v>1.8581457670345768E-2</v>
      </c>
      <c r="J1071" s="13">
        <v>0</v>
      </c>
      <c r="K1071" s="13">
        <v>4.5564509955381312E-2</v>
      </c>
      <c r="L1071" s="15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55"/>
    </row>
    <row r="1072" spans="1:65">
      <c r="A1072" s="29"/>
      <c r="B1072" s="3" t="s">
        <v>259</v>
      </c>
      <c r="C1072" s="28"/>
      <c r="D1072" s="13">
        <v>4.7916944479660106E-2</v>
      </c>
      <c r="E1072" s="13">
        <v>5.0797723828135188E-2</v>
      </c>
      <c r="F1072" s="13">
        <v>-4.9998884916445663E-3</v>
      </c>
      <c r="G1072" s="13">
        <v>6.7940835138506905E-2</v>
      </c>
      <c r="H1072" s="13">
        <v>3.8643850301964822E-3</v>
      </c>
      <c r="I1072" s="13">
        <v>-3.4416461477239757E-2</v>
      </c>
      <c r="J1072" s="13">
        <v>-3.8853248375343652E-2</v>
      </c>
      <c r="K1072" s="13">
        <v>-9.2250290132269042E-2</v>
      </c>
      <c r="L1072" s="15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55"/>
    </row>
    <row r="1073" spans="1:65">
      <c r="A1073" s="29"/>
      <c r="B1073" s="45" t="s">
        <v>260</v>
      </c>
      <c r="C1073" s="46"/>
      <c r="D1073" s="44">
        <v>0.75</v>
      </c>
      <c r="E1073" s="44">
        <v>0.8</v>
      </c>
      <c r="F1073" s="44">
        <v>7.0000000000000007E-2</v>
      </c>
      <c r="G1073" s="44">
        <v>1.06</v>
      </c>
      <c r="H1073" s="44">
        <v>7.0000000000000007E-2</v>
      </c>
      <c r="I1073" s="44">
        <v>0.53</v>
      </c>
      <c r="J1073" s="44">
        <v>0.6</v>
      </c>
      <c r="K1073" s="44">
        <v>1.42</v>
      </c>
      <c r="L1073" s="15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55"/>
    </row>
    <row r="1074" spans="1:65">
      <c r="B1074" s="30"/>
      <c r="C1074" s="20"/>
      <c r="D1074" s="20"/>
      <c r="E1074" s="20"/>
      <c r="F1074" s="20"/>
      <c r="G1074" s="20"/>
      <c r="H1074" s="20"/>
      <c r="I1074" s="20"/>
      <c r="J1074" s="20"/>
      <c r="K1074" s="20"/>
      <c r="BM1074" s="55"/>
    </row>
    <row r="1075" spans="1:65" ht="15">
      <c r="B1075" s="8" t="s">
        <v>520</v>
      </c>
      <c r="BM1075" s="27" t="s">
        <v>66</v>
      </c>
    </row>
    <row r="1076" spans="1:65" ht="15">
      <c r="A1076" s="24" t="s">
        <v>44</v>
      </c>
      <c r="B1076" s="18" t="s">
        <v>110</v>
      </c>
      <c r="C1076" s="15" t="s">
        <v>111</v>
      </c>
      <c r="D1076" s="16" t="s">
        <v>227</v>
      </c>
      <c r="E1076" s="17" t="s">
        <v>227</v>
      </c>
      <c r="F1076" s="17" t="s">
        <v>227</v>
      </c>
      <c r="G1076" s="17" t="s">
        <v>227</v>
      </c>
      <c r="H1076" s="17" t="s">
        <v>227</v>
      </c>
      <c r="I1076" s="17" t="s">
        <v>227</v>
      </c>
      <c r="J1076" s="17" t="s">
        <v>227</v>
      </c>
      <c r="K1076" s="17" t="s">
        <v>227</v>
      </c>
      <c r="L1076" s="17" t="s">
        <v>227</v>
      </c>
      <c r="M1076" s="17" t="s">
        <v>227</v>
      </c>
      <c r="N1076" s="17" t="s">
        <v>227</v>
      </c>
      <c r="O1076" s="17" t="s">
        <v>227</v>
      </c>
      <c r="P1076" s="17" t="s">
        <v>227</v>
      </c>
      <c r="Q1076" s="17" t="s">
        <v>227</v>
      </c>
      <c r="R1076" s="17" t="s">
        <v>227</v>
      </c>
      <c r="S1076" s="17" t="s">
        <v>227</v>
      </c>
      <c r="T1076" s="17" t="s">
        <v>227</v>
      </c>
      <c r="U1076" s="17" t="s">
        <v>227</v>
      </c>
      <c r="V1076" s="15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27">
        <v>1</v>
      </c>
    </row>
    <row r="1077" spans="1:65">
      <c r="A1077" s="29"/>
      <c r="B1077" s="19" t="s">
        <v>228</v>
      </c>
      <c r="C1077" s="9" t="s">
        <v>228</v>
      </c>
      <c r="D1077" s="151" t="s">
        <v>230</v>
      </c>
      <c r="E1077" s="152" t="s">
        <v>231</v>
      </c>
      <c r="F1077" s="152" t="s">
        <v>232</v>
      </c>
      <c r="G1077" s="152" t="s">
        <v>235</v>
      </c>
      <c r="H1077" s="152" t="s">
        <v>236</v>
      </c>
      <c r="I1077" s="152" t="s">
        <v>238</v>
      </c>
      <c r="J1077" s="152" t="s">
        <v>239</v>
      </c>
      <c r="K1077" s="152" t="s">
        <v>240</v>
      </c>
      <c r="L1077" s="152" t="s">
        <v>241</v>
      </c>
      <c r="M1077" s="152" t="s">
        <v>242</v>
      </c>
      <c r="N1077" s="152" t="s">
        <v>243</v>
      </c>
      <c r="O1077" s="152" t="s">
        <v>244</v>
      </c>
      <c r="P1077" s="152" t="s">
        <v>245</v>
      </c>
      <c r="Q1077" s="152" t="s">
        <v>246</v>
      </c>
      <c r="R1077" s="152" t="s">
        <v>247</v>
      </c>
      <c r="S1077" s="152" t="s">
        <v>248</v>
      </c>
      <c r="T1077" s="152" t="s">
        <v>249</v>
      </c>
      <c r="U1077" s="152" t="s">
        <v>250</v>
      </c>
      <c r="V1077" s="15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27" t="s">
        <v>3</v>
      </c>
    </row>
    <row r="1078" spans="1:65">
      <c r="A1078" s="29"/>
      <c r="B1078" s="19"/>
      <c r="C1078" s="9"/>
      <c r="D1078" s="10" t="s">
        <v>288</v>
      </c>
      <c r="E1078" s="11" t="s">
        <v>114</v>
      </c>
      <c r="F1078" s="11" t="s">
        <v>288</v>
      </c>
      <c r="G1078" s="11" t="s">
        <v>114</v>
      </c>
      <c r="H1078" s="11" t="s">
        <v>114</v>
      </c>
      <c r="I1078" s="11" t="s">
        <v>289</v>
      </c>
      <c r="J1078" s="11" t="s">
        <v>288</v>
      </c>
      <c r="K1078" s="11" t="s">
        <v>114</v>
      </c>
      <c r="L1078" s="11" t="s">
        <v>289</v>
      </c>
      <c r="M1078" s="11" t="s">
        <v>288</v>
      </c>
      <c r="N1078" s="11" t="s">
        <v>289</v>
      </c>
      <c r="O1078" s="11" t="s">
        <v>289</v>
      </c>
      <c r="P1078" s="11" t="s">
        <v>114</v>
      </c>
      <c r="Q1078" s="11" t="s">
        <v>289</v>
      </c>
      <c r="R1078" s="11" t="s">
        <v>289</v>
      </c>
      <c r="S1078" s="11" t="s">
        <v>289</v>
      </c>
      <c r="T1078" s="11" t="s">
        <v>289</v>
      </c>
      <c r="U1078" s="11" t="s">
        <v>114</v>
      </c>
      <c r="V1078" s="15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27">
        <v>0</v>
      </c>
    </row>
    <row r="1079" spans="1:65">
      <c r="A1079" s="29"/>
      <c r="B1079" s="19"/>
      <c r="C1079" s="9"/>
      <c r="D1079" s="25"/>
      <c r="E1079" s="25"/>
      <c r="F1079" s="25"/>
      <c r="G1079" s="25"/>
      <c r="H1079" s="25"/>
      <c r="I1079" s="25"/>
      <c r="J1079" s="25"/>
      <c r="K1079" s="25"/>
      <c r="L1079" s="25"/>
      <c r="M1079" s="25"/>
      <c r="N1079" s="25"/>
      <c r="O1079" s="25"/>
      <c r="P1079" s="25"/>
      <c r="Q1079" s="25"/>
      <c r="R1079" s="25"/>
      <c r="S1079" s="25"/>
      <c r="T1079" s="25"/>
      <c r="U1079" s="25"/>
      <c r="V1079" s="15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27">
        <v>1</v>
      </c>
    </row>
    <row r="1080" spans="1:65">
      <c r="A1080" s="29"/>
      <c r="B1080" s="18">
        <v>1</v>
      </c>
      <c r="C1080" s="14">
        <v>1</v>
      </c>
      <c r="D1080" s="223">
        <v>71</v>
      </c>
      <c r="E1080" s="223">
        <v>75.617999999999995</v>
      </c>
      <c r="F1080" s="223">
        <v>75.311100530323799</v>
      </c>
      <c r="G1080" s="224">
        <v>60.198399999999999</v>
      </c>
      <c r="H1080" s="223">
        <v>72</v>
      </c>
      <c r="I1080" s="223">
        <v>73</v>
      </c>
      <c r="J1080" s="223">
        <v>75</v>
      </c>
      <c r="K1080" s="223">
        <v>64.049499999999995</v>
      </c>
      <c r="L1080" s="223">
        <v>72</v>
      </c>
      <c r="M1080" s="223">
        <v>67</v>
      </c>
      <c r="N1080" s="233">
        <v>62.015509399999999</v>
      </c>
      <c r="O1080" s="223">
        <v>72</v>
      </c>
      <c r="P1080" s="223">
        <v>69.783534977805928</v>
      </c>
      <c r="Q1080" s="223">
        <v>70.7</v>
      </c>
      <c r="R1080" s="223">
        <v>72</v>
      </c>
      <c r="S1080" s="223">
        <v>74</v>
      </c>
      <c r="T1080" s="223">
        <v>69</v>
      </c>
      <c r="U1080" s="223">
        <v>64</v>
      </c>
      <c r="V1080" s="225"/>
      <c r="W1080" s="226"/>
      <c r="X1080" s="226"/>
      <c r="Y1080" s="226"/>
      <c r="Z1080" s="226"/>
      <c r="AA1080" s="226"/>
      <c r="AB1080" s="226"/>
      <c r="AC1080" s="226"/>
      <c r="AD1080" s="226"/>
      <c r="AE1080" s="226"/>
      <c r="AF1080" s="226"/>
      <c r="AG1080" s="226"/>
      <c r="AH1080" s="226"/>
      <c r="AI1080" s="226"/>
      <c r="AJ1080" s="226"/>
      <c r="AK1080" s="226"/>
      <c r="AL1080" s="226"/>
      <c r="AM1080" s="226"/>
      <c r="AN1080" s="226"/>
      <c r="AO1080" s="226"/>
      <c r="AP1080" s="226"/>
      <c r="AQ1080" s="226"/>
      <c r="AR1080" s="226"/>
      <c r="AS1080" s="226"/>
      <c r="AT1080" s="226"/>
      <c r="AU1080" s="226"/>
      <c r="AV1080" s="226"/>
      <c r="AW1080" s="226"/>
      <c r="AX1080" s="226"/>
      <c r="AY1080" s="226"/>
      <c r="AZ1080" s="226"/>
      <c r="BA1080" s="226"/>
      <c r="BB1080" s="226"/>
      <c r="BC1080" s="226"/>
      <c r="BD1080" s="226"/>
      <c r="BE1080" s="226"/>
      <c r="BF1080" s="226"/>
      <c r="BG1080" s="226"/>
      <c r="BH1080" s="226"/>
      <c r="BI1080" s="226"/>
      <c r="BJ1080" s="226"/>
      <c r="BK1080" s="226"/>
      <c r="BL1080" s="226"/>
      <c r="BM1080" s="227">
        <v>1</v>
      </c>
    </row>
    <row r="1081" spans="1:65">
      <c r="A1081" s="29"/>
      <c r="B1081" s="19">
        <v>1</v>
      </c>
      <c r="C1081" s="9">
        <v>2</v>
      </c>
      <c r="D1081" s="228">
        <v>71</v>
      </c>
      <c r="E1081" s="228">
        <v>75.189000000000007</v>
      </c>
      <c r="F1081" s="228">
        <v>76.596483119441402</v>
      </c>
      <c r="G1081" s="229">
        <v>59.232399999999998</v>
      </c>
      <c r="H1081" s="228">
        <v>72</v>
      </c>
      <c r="I1081" s="228">
        <v>73</v>
      </c>
      <c r="J1081" s="228">
        <v>77</v>
      </c>
      <c r="K1081" s="228">
        <v>66.182666666666663</v>
      </c>
      <c r="L1081" s="228">
        <v>70</v>
      </c>
      <c r="M1081" s="228">
        <v>69</v>
      </c>
      <c r="N1081" s="228">
        <v>65.048791800000018</v>
      </c>
      <c r="O1081" s="228">
        <v>73</v>
      </c>
      <c r="P1081" s="228">
        <v>68.987405065004012</v>
      </c>
      <c r="Q1081" s="228">
        <v>70.8</v>
      </c>
      <c r="R1081" s="228">
        <v>71</v>
      </c>
      <c r="S1081" s="228">
        <v>74</v>
      </c>
      <c r="T1081" s="228">
        <v>69</v>
      </c>
      <c r="U1081" s="228">
        <v>64</v>
      </c>
      <c r="V1081" s="225"/>
      <c r="W1081" s="226"/>
      <c r="X1081" s="226"/>
      <c r="Y1081" s="226"/>
      <c r="Z1081" s="226"/>
      <c r="AA1081" s="226"/>
      <c r="AB1081" s="226"/>
      <c r="AC1081" s="226"/>
      <c r="AD1081" s="226"/>
      <c r="AE1081" s="226"/>
      <c r="AF1081" s="226"/>
      <c r="AG1081" s="226"/>
      <c r="AH1081" s="226"/>
      <c r="AI1081" s="226"/>
      <c r="AJ1081" s="226"/>
      <c r="AK1081" s="226"/>
      <c r="AL1081" s="226"/>
      <c r="AM1081" s="226"/>
      <c r="AN1081" s="226"/>
      <c r="AO1081" s="226"/>
      <c r="AP1081" s="226"/>
      <c r="AQ1081" s="226"/>
      <c r="AR1081" s="226"/>
      <c r="AS1081" s="226"/>
      <c r="AT1081" s="226"/>
      <c r="AU1081" s="226"/>
      <c r="AV1081" s="226"/>
      <c r="AW1081" s="226"/>
      <c r="AX1081" s="226"/>
      <c r="AY1081" s="226"/>
      <c r="AZ1081" s="226"/>
      <c r="BA1081" s="226"/>
      <c r="BB1081" s="226"/>
      <c r="BC1081" s="226"/>
      <c r="BD1081" s="226"/>
      <c r="BE1081" s="226"/>
      <c r="BF1081" s="226"/>
      <c r="BG1081" s="226"/>
      <c r="BH1081" s="226"/>
      <c r="BI1081" s="226"/>
      <c r="BJ1081" s="226"/>
      <c r="BK1081" s="226"/>
      <c r="BL1081" s="226"/>
      <c r="BM1081" s="227">
        <v>35</v>
      </c>
    </row>
    <row r="1082" spans="1:65">
      <c r="A1082" s="29"/>
      <c r="B1082" s="19">
        <v>1</v>
      </c>
      <c r="C1082" s="9">
        <v>3</v>
      </c>
      <c r="D1082" s="228">
        <v>73</v>
      </c>
      <c r="E1082" s="228">
        <v>71.39400000000002</v>
      </c>
      <c r="F1082" s="228">
        <v>73.920577910420249</v>
      </c>
      <c r="G1082" s="229">
        <v>59.793500000000002</v>
      </c>
      <c r="H1082" s="228">
        <v>73</v>
      </c>
      <c r="I1082" s="228">
        <v>73</v>
      </c>
      <c r="J1082" s="228">
        <v>74</v>
      </c>
      <c r="K1082" s="228">
        <v>65.636250000000004</v>
      </c>
      <c r="L1082" s="228">
        <v>72</v>
      </c>
      <c r="M1082" s="228">
        <v>68</v>
      </c>
      <c r="N1082" s="228">
        <v>63.156911399999998</v>
      </c>
      <c r="O1082" s="228">
        <v>74</v>
      </c>
      <c r="P1082" s="228">
        <v>70.990273920787814</v>
      </c>
      <c r="Q1082" s="228">
        <v>72.900000000000006</v>
      </c>
      <c r="R1082" s="228">
        <v>72</v>
      </c>
      <c r="S1082" s="228">
        <v>75</v>
      </c>
      <c r="T1082" s="228">
        <v>70</v>
      </c>
      <c r="U1082" s="228">
        <v>65</v>
      </c>
      <c r="V1082" s="225"/>
      <c r="W1082" s="226"/>
      <c r="X1082" s="226"/>
      <c r="Y1082" s="226"/>
      <c r="Z1082" s="226"/>
      <c r="AA1082" s="226"/>
      <c r="AB1082" s="226"/>
      <c r="AC1082" s="226"/>
      <c r="AD1082" s="226"/>
      <c r="AE1082" s="226"/>
      <c r="AF1082" s="226"/>
      <c r="AG1082" s="226"/>
      <c r="AH1082" s="226"/>
      <c r="AI1082" s="226"/>
      <c r="AJ1082" s="226"/>
      <c r="AK1082" s="226"/>
      <c r="AL1082" s="226"/>
      <c r="AM1082" s="226"/>
      <c r="AN1082" s="226"/>
      <c r="AO1082" s="226"/>
      <c r="AP1082" s="226"/>
      <c r="AQ1082" s="226"/>
      <c r="AR1082" s="226"/>
      <c r="AS1082" s="226"/>
      <c r="AT1082" s="226"/>
      <c r="AU1082" s="226"/>
      <c r="AV1082" s="226"/>
      <c r="AW1082" s="226"/>
      <c r="AX1082" s="226"/>
      <c r="AY1082" s="226"/>
      <c r="AZ1082" s="226"/>
      <c r="BA1082" s="226"/>
      <c r="BB1082" s="226"/>
      <c r="BC1082" s="226"/>
      <c r="BD1082" s="226"/>
      <c r="BE1082" s="226"/>
      <c r="BF1082" s="226"/>
      <c r="BG1082" s="226"/>
      <c r="BH1082" s="226"/>
      <c r="BI1082" s="226"/>
      <c r="BJ1082" s="226"/>
      <c r="BK1082" s="226"/>
      <c r="BL1082" s="226"/>
      <c r="BM1082" s="227">
        <v>16</v>
      </c>
    </row>
    <row r="1083" spans="1:65">
      <c r="A1083" s="29"/>
      <c r="B1083" s="19">
        <v>1</v>
      </c>
      <c r="C1083" s="9">
        <v>4</v>
      </c>
      <c r="D1083" s="228">
        <v>72</v>
      </c>
      <c r="E1083" s="228">
        <v>76.013999999999996</v>
      </c>
      <c r="F1083" s="228">
        <v>74.778146081650604</v>
      </c>
      <c r="G1083" s="229">
        <v>58.825000000000003</v>
      </c>
      <c r="H1083" s="228">
        <v>71</v>
      </c>
      <c r="I1083" s="228">
        <v>73</v>
      </c>
      <c r="J1083" s="228">
        <v>70</v>
      </c>
      <c r="K1083" s="228">
        <v>66.042633333333342</v>
      </c>
      <c r="L1083" s="228">
        <v>72</v>
      </c>
      <c r="M1083" s="228">
        <v>69</v>
      </c>
      <c r="N1083" s="228">
        <v>64.598255000000009</v>
      </c>
      <c r="O1083" s="228">
        <v>74</v>
      </c>
      <c r="P1083" s="228">
        <v>69.917583331948279</v>
      </c>
      <c r="Q1083" s="228">
        <v>71.099999999999994</v>
      </c>
      <c r="R1083" s="228">
        <v>71</v>
      </c>
      <c r="S1083" s="228">
        <v>75</v>
      </c>
      <c r="T1083" s="228">
        <v>70</v>
      </c>
      <c r="U1083" s="228">
        <v>65</v>
      </c>
      <c r="V1083" s="225"/>
      <c r="W1083" s="226"/>
      <c r="X1083" s="226"/>
      <c r="Y1083" s="226"/>
      <c r="Z1083" s="226"/>
      <c r="AA1083" s="226"/>
      <c r="AB1083" s="226"/>
      <c r="AC1083" s="226"/>
      <c r="AD1083" s="226"/>
      <c r="AE1083" s="226"/>
      <c r="AF1083" s="226"/>
      <c r="AG1083" s="226"/>
      <c r="AH1083" s="226"/>
      <c r="AI1083" s="226"/>
      <c r="AJ1083" s="226"/>
      <c r="AK1083" s="226"/>
      <c r="AL1083" s="226"/>
      <c r="AM1083" s="226"/>
      <c r="AN1083" s="226"/>
      <c r="AO1083" s="226"/>
      <c r="AP1083" s="226"/>
      <c r="AQ1083" s="226"/>
      <c r="AR1083" s="226"/>
      <c r="AS1083" s="226"/>
      <c r="AT1083" s="226"/>
      <c r="AU1083" s="226"/>
      <c r="AV1083" s="226"/>
      <c r="AW1083" s="226"/>
      <c r="AX1083" s="226"/>
      <c r="AY1083" s="226"/>
      <c r="AZ1083" s="226"/>
      <c r="BA1083" s="226"/>
      <c r="BB1083" s="226"/>
      <c r="BC1083" s="226"/>
      <c r="BD1083" s="226"/>
      <c r="BE1083" s="226"/>
      <c r="BF1083" s="226"/>
      <c r="BG1083" s="226"/>
      <c r="BH1083" s="226"/>
      <c r="BI1083" s="226"/>
      <c r="BJ1083" s="226"/>
      <c r="BK1083" s="226"/>
      <c r="BL1083" s="226"/>
      <c r="BM1083" s="227">
        <v>70.917402366752526</v>
      </c>
    </row>
    <row r="1084" spans="1:65">
      <c r="A1084" s="29"/>
      <c r="B1084" s="19">
        <v>1</v>
      </c>
      <c r="C1084" s="9">
        <v>5</v>
      </c>
      <c r="D1084" s="228">
        <v>72</v>
      </c>
      <c r="E1084" s="228">
        <v>76.256</v>
      </c>
      <c r="F1084" s="228">
        <v>73.843722593641445</v>
      </c>
      <c r="G1084" s="229">
        <v>58.3889</v>
      </c>
      <c r="H1084" s="228">
        <v>72</v>
      </c>
      <c r="I1084" s="228">
        <v>72</v>
      </c>
      <c r="J1084" s="228">
        <v>69</v>
      </c>
      <c r="K1084" s="228">
        <v>66.203599999999994</v>
      </c>
      <c r="L1084" s="228">
        <v>71</v>
      </c>
      <c r="M1084" s="228">
        <v>69</v>
      </c>
      <c r="N1084" s="228">
        <v>64.707666799999984</v>
      </c>
      <c r="O1084" s="228">
        <v>74</v>
      </c>
      <c r="P1084" s="228">
        <v>71.675369966611655</v>
      </c>
      <c r="Q1084" s="228">
        <v>70.8</v>
      </c>
      <c r="R1084" s="228">
        <v>72</v>
      </c>
      <c r="S1084" s="228">
        <v>76</v>
      </c>
      <c r="T1084" s="228">
        <v>70</v>
      </c>
      <c r="U1084" s="228">
        <v>66</v>
      </c>
      <c r="V1084" s="225"/>
      <c r="W1084" s="226"/>
      <c r="X1084" s="226"/>
      <c r="Y1084" s="226"/>
      <c r="Z1084" s="226"/>
      <c r="AA1084" s="226"/>
      <c r="AB1084" s="226"/>
      <c r="AC1084" s="226"/>
      <c r="AD1084" s="226"/>
      <c r="AE1084" s="226"/>
      <c r="AF1084" s="226"/>
      <c r="AG1084" s="226"/>
      <c r="AH1084" s="226"/>
      <c r="AI1084" s="226"/>
      <c r="AJ1084" s="226"/>
      <c r="AK1084" s="226"/>
      <c r="AL1084" s="226"/>
      <c r="AM1084" s="226"/>
      <c r="AN1084" s="226"/>
      <c r="AO1084" s="226"/>
      <c r="AP1084" s="226"/>
      <c r="AQ1084" s="226"/>
      <c r="AR1084" s="226"/>
      <c r="AS1084" s="226"/>
      <c r="AT1084" s="226"/>
      <c r="AU1084" s="226"/>
      <c r="AV1084" s="226"/>
      <c r="AW1084" s="226"/>
      <c r="AX1084" s="226"/>
      <c r="AY1084" s="226"/>
      <c r="AZ1084" s="226"/>
      <c r="BA1084" s="226"/>
      <c r="BB1084" s="226"/>
      <c r="BC1084" s="226"/>
      <c r="BD1084" s="226"/>
      <c r="BE1084" s="226"/>
      <c r="BF1084" s="226"/>
      <c r="BG1084" s="226"/>
      <c r="BH1084" s="226"/>
      <c r="BI1084" s="226"/>
      <c r="BJ1084" s="226"/>
      <c r="BK1084" s="226"/>
      <c r="BL1084" s="226"/>
      <c r="BM1084" s="227">
        <v>70</v>
      </c>
    </row>
    <row r="1085" spans="1:65">
      <c r="A1085" s="29"/>
      <c r="B1085" s="19">
        <v>1</v>
      </c>
      <c r="C1085" s="9">
        <v>6</v>
      </c>
      <c r="D1085" s="228">
        <v>73</v>
      </c>
      <c r="E1085" s="228">
        <v>72.23</v>
      </c>
      <c r="F1085" s="228">
        <v>72.975548710698007</v>
      </c>
      <c r="G1085" s="229">
        <v>59.698500000000003</v>
      </c>
      <c r="H1085" s="228">
        <v>73</v>
      </c>
      <c r="I1085" s="228">
        <v>73</v>
      </c>
      <c r="J1085" s="228">
        <v>77</v>
      </c>
      <c r="K1085" s="228">
        <v>64.974900000000005</v>
      </c>
      <c r="L1085" s="228">
        <v>72</v>
      </c>
      <c r="M1085" s="228">
        <v>69</v>
      </c>
      <c r="N1085" s="228">
        <v>65.272034800000014</v>
      </c>
      <c r="O1085" s="228">
        <v>74</v>
      </c>
      <c r="P1085" s="228">
        <v>69.964353440424404</v>
      </c>
      <c r="Q1085" s="228">
        <v>70.400000000000006</v>
      </c>
      <c r="R1085" s="228">
        <v>72</v>
      </c>
      <c r="S1085" s="228">
        <v>76</v>
      </c>
      <c r="T1085" s="228">
        <v>70</v>
      </c>
      <c r="U1085" s="228">
        <v>64</v>
      </c>
      <c r="V1085" s="225"/>
      <c r="W1085" s="226"/>
      <c r="X1085" s="226"/>
      <c r="Y1085" s="226"/>
      <c r="Z1085" s="226"/>
      <c r="AA1085" s="226"/>
      <c r="AB1085" s="226"/>
      <c r="AC1085" s="226"/>
      <c r="AD1085" s="226"/>
      <c r="AE1085" s="226"/>
      <c r="AF1085" s="226"/>
      <c r="AG1085" s="226"/>
      <c r="AH1085" s="226"/>
      <c r="AI1085" s="226"/>
      <c r="AJ1085" s="226"/>
      <c r="AK1085" s="226"/>
      <c r="AL1085" s="226"/>
      <c r="AM1085" s="226"/>
      <c r="AN1085" s="226"/>
      <c r="AO1085" s="226"/>
      <c r="AP1085" s="226"/>
      <c r="AQ1085" s="226"/>
      <c r="AR1085" s="226"/>
      <c r="AS1085" s="226"/>
      <c r="AT1085" s="226"/>
      <c r="AU1085" s="226"/>
      <c r="AV1085" s="226"/>
      <c r="AW1085" s="226"/>
      <c r="AX1085" s="226"/>
      <c r="AY1085" s="226"/>
      <c r="AZ1085" s="226"/>
      <c r="BA1085" s="226"/>
      <c r="BB1085" s="226"/>
      <c r="BC1085" s="226"/>
      <c r="BD1085" s="226"/>
      <c r="BE1085" s="226"/>
      <c r="BF1085" s="226"/>
      <c r="BG1085" s="226"/>
      <c r="BH1085" s="226"/>
      <c r="BI1085" s="226"/>
      <c r="BJ1085" s="226"/>
      <c r="BK1085" s="226"/>
      <c r="BL1085" s="226"/>
      <c r="BM1085" s="231"/>
    </row>
    <row r="1086" spans="1:65">
      <c r="A1086" s="29"/>
      <c r="B1086" s="20" t="s">
        <v>256</v>
      </c>
      <c r="C1086" s="12"/>
      <c r="D1086" s="232">
        <v>72</v>
      </c>
      <c r="E1086" s="232">
        <v>74.450166666666675</v>
      </c>
      <c r="F1086" s="232">
        <v>74.57092982436258</v>
      </c>
      <c r="G1086" s="232">
        <v>59.356116666666672</v>
      </c>
      <c r="H1086" s="232">
        <v>72.166666666666671</v>
      </c>
      <c r="I1086" s="232">
        <v>72.833333333333329</v>
      </c>
      <c r="J1086" s="232">
        <v>73.666666666666671</v>
      </c>
      <c r="K1086" s="232">
        <v>65.514925000000005</v>
      </c>
      <c r="L1086" s="232">
        <v>71.5</v>
      </c>
      <c r="M1086" s="232">
        <v>68.5</v>
      </c>
      <c r="N1086" s="232">
        <v>64.13319486666667</v>
      </c>
      <c r="O1086" s="232">
        <v>73.5</v>
      </c>
      <c r="P1086" s="232">
        <v>70.219753450430346</v>
      </c>
      <c r="Q1086" s="232">
        <v>71.116666666666674</v>
      </c>
      <c r="R1086" s="232">
        <v>71.666666666666671</v>
      </c>
      <c r="S1086" s="232">
        <v>75</v>
      </c>
      <c r="T1086" s="232">
        <v>69.666666666666671</v>
      </c>
      <c r="U1086" s="232">
        <v>64.666666666666671</v>
      </c>
      <c r="V1086" s="225"/>
      <c r="W1086" s="226"/>
      <c r="X1086" s="226"/>
      <c r="Y1086" s="226"/>
      <c r="Z1086" s="226"/>
      <c r="AA1086" s="226"/>
      <c r="AB1086" s="226"/>
      <c r="AC1086" s="226"/>
      <c r="AD1086" s="226"/>
      <c r="AE1086" s="226"/>
      <c r="AF1086" s="226"/>
      <c r="AG1086" s="226"/>
      <c r="AH1086" s="226"/>
      <c r="AI1086" s="226"/>
      <c r="AJ1086" s="226"/>
      <c r="AK1086" s="226"/>
      <c r="AL1086" s="226"/>
      <c r="AM1086" s="226"/>
      <c r="AN1086" s="226"/>
      <c r="AO1086" s="226"/>
      <c r="AP1086" s="226"/>
      <c r="AQ1086" s="226"/>
      <c r="AR1086" s="226"/>
      <c r="AS1086" s="226"/>
      <c r="AT1086" s="226"/>
      <c r="AU1086" s="226"/>
      <c r="AV1086" s="226"/>
      <c r="AW1086" s="226"/>
      <c r="AX1086" s="226"/>
      <c r="AY1086" s="226"/>
      <c r="AZ1086" s="226"/>
      <c r="BA1086" s="226"/>
      <c r="BB1086" s="226"/>
      <c r="BC1086" s="226"/>
      <c r="BD1086" s="226"/>
      <c r="BE1086" s="226"/>
      <c r="BF1086" s="226"/>
      <c r="BG1086" s="226"/>
      <c r="BH1086" s="226"/>
      <c r="BI1086" s="226"/>
      <c r="BJ1086" s="226"/>
      <c r="BK1086" s="226"/>
      <c r="BL1086" s="226"/>
      <c r="BM1086" s="231"/>
    </row>
    <row r="1087" spans="1:65">
      <c r="A1087" s="29"/>
      <c r="B1087" s="3" t="s">
        <v>257</v>
      </c>
      <c r="C1087" s="28"/>
      <c r="D1087" s="228">
        <v>72</v>
      </c>
      <c r="E1087" s="228">
        <v>75.403500000000008</v>
      </c>
      <c r="F1087" s="228">
        <v>74.349361996035427</v>
      </c>
      <c r="G1087" s="228">
        <v>59.465450000000004</v>
      </c>
      <c r="H1087" s="228">
        <v>72</v>
      </c>
      <c r="I1087" s="228">
        <v>73</v>
      </c>
      <c r="J1087" s="228">
        <v>74.5</v>
      </c>
      <c r="K1087" s="228">
        <v>65.839441666666673</v>
      </c>
      <c r="L1087" s="228">
        <v>72</v>
      </c>
      <c r="M1087" s="228">
        <v>69</v>
      </c>
      <c r="N1087" s="228">
        <v>64.652960899999997</v>
      </c>
      <c r="O1087" s="228">
        <v>74</v>
      </c>
      <c r="P1087" s="228">
        <v>69.940968386186341</v>
      </c>
      <c r="Q1087" s="228">
        <v>70.8</v>
      </c>
      <c r="R1087" s="228">
        <v>72</v>
      </c>
      <c r="S1087" s="228">
        <v>75</v>
      </c>
      <c r="T1087" s="228">
        <v>70</v>
      </c>
      <c r="U1087" s="228">
        <v>64.5</v>
      </c>
      <c r="V1087" s="225"/>
      <c r="W1087" s="226"/>
      <c r="X1087" s="226"/>
      <c r="Y1087" s="226"/>
      <c r="Z1087" s="226"/>
      <c r="AA1087" s="226"/>
      <c r="AB1087" s="226"/>
      <c r="AC1087" s="226"/>
      <c r="AD1087" s="226"/>
      <c r="AE1087" s="226"/>
      <c r="AF1087" s="226"/>
      <c r="AG1087" s="226"/>
      <c r="AH1087" s="226"/>
      <c r="AI1087" s="226"/>
      <c r="AJ1087" s="226"/>
      <c r="AK1087" s="226"/>
      <c r="AL1087" s="226"/>
      <c r="AM1087" s="226"/>
      <c r="AN1087" s="226"/>
      <c r="AO1087" s="226"/>
      <c r="AP1087" s="226"/>
      <c r="AQ1087" s="226"/>
      <c r="AR1087" s="226"/>
      <c r="AS1087" s="226"/>
      <c r="AT1087" s="226"/>
      <c r="AU1087" s="226"/>
      <c r="AV1087" s="226"/>
      <c r="AW1087" s="226"/>
      <c r="AX1087" s="226"/>
      <c r="AY1087" s="226"/>
      <c r="AZ1087" s="226"/>
      <c r="BA1087" s="226"/>
      <c r="BB1087" s="226"/>
      <c r="BC1087" s="226"/>
      <c r="BD1087" s="226"/>
      <c r="BE1087" s="226"/>
      <c r="BF1087" s="226"/>
      <c r="BG1087" s="226"/>
      <c r="BH1087" s="226"/>
      <c r="BI1087" s="226"/>
      <c r="BJ1087" s="226"/>
      <c r="BK1087" s="226"/>
      <c r="BL1087" s="226"/>
      <c r="BM1087" s="231"/>
    </row>
    <row r="1088" spans="1:65">
      <c r="A1088" s="29"/>
      <c r="B1088" s="3" t="s">
        <v>258</v>
      </c>
      <c r="C1088" s="28"/>
      <c r="D1088" s="218">
        <v>0.89442719099991586</v>
      </c>
      <c r="E1088" s="218">
        <v>2.0921573952900001</v>
      </c>
      <c r="F1088" s="218">
        <v>1.279897360624783</v>
      </c>
      <c r="G1088" s="218">
        <v>0.67095015438307104</v>
      </c>
      <c r="H1088" s="218">
        <v>0.752772652709081</v>
      </c>
      <c r="I1088" s="218">
        <v>0.40824829046386302</v>
      </c>
      <c r="J1088" s="218">
        <v>3.4448028487370168</v>
      </c>
      <c r="K1088" s="218">
        <v>0.85468654616440864</v>
      </c>
      <c r="L1088" s="218">
        <v>0.83666002653407556</v>
      </c>
      <c r="M1088" s="218">
        <v>0.83666002653407556</v>
      </c>
      <c r="N1088" s="218">
        <v>1.2743072008668705</v>
      </c>
      <c r="O1088" s="218">
        <v>0.83666002653407556</v>
      </c>
      <c r="P1088" s="218">
        <v>0.95687264376779813</v>
      </c>
      <c r="Q1088" s="218">
        <v>0.90203473695122705</v>
      </c>
      <c r="R1088" s="218">
        <v>0.51639777949432231</v>
      </c>
      <c r="S1088" s="218">
        <v>0.89442719099991586</v>
      </c>
      <c r="T1088" s="218">
        <v>0.51639777949432231</v>
      </c>
      <c r="U1088" s="218">
        <v>0.81649658092772603</v>
      </c>
      <c r="V1088" s="215"/>
      <c r="W1088" s="216"/>
      <c r="X1088" s="216"/>
      <c r="Y1088" s="216"/>
      <c r="Z1088" s="216"/>
      <c r="AA1088" s="216"/>
      <c r="AB1088" s="216"/>
      <c r="AC1088" s="216"/>
      <c r="AD1088" s="216"/>
      <c r="AE1088" s="216"/>
      <c r="AF1088" s="216"/>
      <c r="AG1088" s="216"/>
      <c r="AH1088" s="216"/>
      <c r="AI1088" s="216"/>
      <c r="AJ1088" s="216"/>
      <c r="AK1088" s="216"/>
      <c r="AL1088" s="216"/>
      <c r="AM1088" s="216"/>
      <c r="AN1088" s="216"/>
      <c r="AO1088" s="216"/>
      <c r="AP1088" s="216"/>
      <c r="AQ1088" s="216"/>
      <c r="AR1088" s="216"/>
      <c r="AS1088" s="216"/>
      <c r="AT1088" s="216"/>
      <c r="AU1088" s="216"/>
      <c r="AV1088" s="216"/>
      <c r="AW1088" s="216"/>
      <c r="AX1088" s="216"/>
      <c r="AY1088" s="216"/>
      <c r="AZ1088" s="216"/>
      <c r="BA1088" s="216"/>
      <c r="BB1088" s="216"/>
      <c r="BC1088" s="216"/>
      <c r="BD1088" s="216"/>
      <c r="BE1088" s="216"/>
      <c r="BF1088" s="216"/>
      <c r="BG1088" s="216"/>
      <c r="BH1088" s="216"/>
      <c r="BI1088" s="216"/>
      <c r="BJ1088" s="216"/>
      <c r="BK1088" s="216"/>
      <c r="BL1088" s="216"/>
      <c r="BM1088" s="221"/>
    </row>
    <row r="1089" spans="1:65">
      <c r="A1089" s="29"/>
      <c r="B1089" s="3" t="s">
        <v>86</v>
      </c>
      <c r="C1089" s="28"/>
      <c r="D1089" s="13">
        <v>1.2422599874998832E-2</v>
      </c>
      <c r="E1089" s="13">
        <v>2.8101446765823223E-2</v>
      </c>
      <c r="F1089" s="13">
        <v>1.7163489360255184E-2</v>
      </c>
      <c r="G1089" s="13">
        <v>1.13038081340632E-2</v>
      </c>
      <c r="H1089" s="13">
        <v>1.0431029829687034E-2</v>
      </c>
      <c r="I1089" s="13">
        <v>5.6052396860026962E-3</v>
      </c>
      <c r="J1089" s="13">
        <v>4.6762029620864481E-2</v>
      </c>
      <c r="K1089" s="13">
        <v>1.3045676937955872E-2</v>
      </c>
      <c r="L1089" s="13">
        <v>1.1701538832644413E-2</v>
      </c>
      <c r="M1089" s="13">
        <v>1.2214014985898913E-2</v>
      </c>
      <c r="N1089" s="13">
        <v>1.9869697798716616E-2</v>
      </c>
      <c r="O1089" s="13">
        <v>1.1383129612708511E-2</v>
      </c>
      <c r="P1089" s="13">
        <v>1.3626830012202697E-2</v>
      </c>
      <c r="Q1089" s="13">
        <v>1.2683872560832815E-2</v>
      </c>
      <c r="R1089" s="13">
        <v>7.205550411548683E-3</v>
      </c>
      <c r="S1089" s="13">
        <v>1.1925695879998878E-2</v>
      </c>
      <c r="T1089" s="13">
        <v>7.4124083181003201E-3</v>
      </c>
      <c r="U1089" s="13">
        <v>1.2626235787542154E-2</v>
      </c>
      <c r="V1089" s="15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55"/>
    </row>
    <row r="1090" spans="1:65">
      <c r="A1090" s="29"/>
      <c r="B1090" s="3" t="s">
        <v>259</v>
      </c>
      <c r="C1090" s="28"/>
      <c r="D1090" s="13">
        <v>1.5265613193906402E-2</v>
      </c>
      <c r="E1090" s="13">
        <v>4.9815196016970598E-2</v>
      </c>
      <c r="F1090" s="13">
        <v>5.1518066591267342E-2</v>
      </c>
      <c r="G1090" s="13">
        <v>-0.16302466410566119</v>
      </c>
      <c r="H1090" s="13">
        <v>1.7615765076299805E-2</v>
      </c>
      <c r="I1090" s="13">
        <v>2.7016372605872974E-2</v>
      </c>
      <c r="J1090" s="13">
        <v>3.8767132017839545E-2</v>
      </c>
      <c r="K1090" s="13">
        <v>-7.6179854118363921E-2</v>
      </c>
      <c r="L1090" s="13">
        <v>8.2151575467266369E-3</v>
      </c>
      <c r="M1090" s="13">
        <v>-3.4087576336352843E-2</v>
      </c>
      <c r="N1090" s="13">
        <v>-9.566350816124114E-2</v>
      </c>
      <c r="O1090" s="13">
        <v>3.6416980135446142E-2</v>
      </c>
      <c r="P1090" s="13">
        <v>-9.8374854836653647E-3</v>
      </c>
      <c r="Q1090" s="13">
        <v>2.8098082172220984E-3</v>
      </c>
      <c r="R1090" s="13">
        <v>1.056530942912004E-2</v>
      </c>
      <c r="S1090" s="13">
        <v>5.7568347076985882E-2</v>
      </c>
      <c r="T1090" s="13">
        <v>-1.7636513159599687E-2</v>
      </c>
      <c r="U1090" s="13">
        <v>-8.8141069631398672E-2</v>
      </c>
      <c r="V1090" s="15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55"/>
    </row>
    <row r="1091" spans="1:65">
      <c r="A1091" s="29"/>
      <c r="B1091" s="45" t="s">
        <v>260</v>
      </c>
      <c r="C1091" s="46"/>
      <c r="D1091" s="44">
        <v>0.14000000000000001</v>
      </c>
      <c r="E1091" s="44">
        <v>0.97</v>
      </c>
      <c r="F1091" s="44">
        <v>1.01</v>
      </c>
      <c r="G1091" s="44">
        <v>4.12</v>
      </c>
      <c r="H1091" s="44">
        <v>0.2</v>
      </c>
      <c r="I1091" s="44">
        <v>0.42</v>
      </c>
      <c r="J1091" s="44">
        <v>0.7</v>
      </c>
      <c r="K1091" s="44">
        <v>2.0499999999999998</v>
      </c>
      <c r="L1091" s="44">
        <v>0.03</v>
      </c>
      <c r="M1091" s="44">
        <v>1.04</v>
      </c>
      <c r="N1091" s="44">
        <v>2.5099999999999998</v>
      </c>
      <c r="O1091" s="44">
        <v>0.65</v>
      </c>
      <c r="P1091" s="44">
        <v>0.46</v>
      </c>
      <c r="Q1091" s="44">
        <v>0.16</v>
      </c>
      <c r="R1091" s="44">
        <v>0.03</v>
      </c>
      <c r="S1091" s="44">
        <v>1.1499999999999999</v>
      </c>
      <c r="T1091" s="44">
        <v>0.65</v>
      </c>
      <c r="U1091" s="44">
        <v>2.33</v>
      </c>
      <c r="V1091" s="15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55"/>
    </row>
    <row r="1092" spans="1:65">
      <c r="B1092" s="30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BM1092" s="55"/>
    </row>
    <row r="1093" spans="1:65" ht="15">
      <c r="B1093" s="8" t="s">
        <v>521</v>
      </c>
      <c r="BM1093" s="27" t="s">
        <v>66</v>
      </c>
    </row>
    <row r="1094" spans="1:65" ht="15">
      <c r="A1094" s="24" t="s">
        <v>45</v>
      </c>
      <c r="B1094" s="18" t="s">
        <v>110</v>
      </c>
      <c r="C1094" s="15" t="s">
        <v>111</v>
      </c>
      <c r="D1094" s="16" t="s">
        <v>227</v>
      </c>
      <c r="E1094" s="17" t="s">
        <v>227</v>
      </c>
      <c r="F1094" s="17" t="s">
        <v>227</v>
      </c>
      <c r="G1094" s="17" t="s">
        <v>227</v>
      </c>
      <c r="H1094" s="17" t="s">
        <v>227</v>
      </c>
      <c r="I1094" s="17" t="s">
        <v>227</v>
      </c>
      <c r="J1094" s="17" t="s">
        <v>227</v>
      </c>
      <c r="K1094" s="17" t="s">
        <v>227</v>
      </c>
      <c r="L1094" s="17" t="s">
        <v>227</v>
      </c>
      <c r="M1094" s="17" t="s">
        <v>227</v>
      </c>
      <c r="N1094" s="17" t="s">
        <v>227</v>
      </c>
      <c r="O1094" s="17" t="s">
        <v>227</v>
      </c>
      <c r="P1094" s="17" t="s">
        <v>227</v>
      </c>
      <c r="Q1094" s="17" t="s">
        <v>227</v>
      </c>
      <c r="R1094" s="17" t="s">
        <v>227</v>
      </c>
      <c r="S1094" s="17" t="s">
        <v>227</v>
      </c>
      <c r="T1094" s="17" t="s">
        <v>227</v>
      </c>
      <c r="U1094" s="17" t="s">
        <v>227</v>
      </c>
      <c r="V1094" s="15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27">
        <v>1</v>
      </c>
    </row>
    <row r="1095" spans="1:65">
      <c r="A1095" s="29"/>
      <c r="B1095" s="19" t="s">
        <v>228</v>
      </c>
      <c r="C1095" s="9" t="s">
        <v>228</v>
      </c>
      <c r="D1095" s="151" t="s">
        <v>230</v>
      </c>
      <c r="E1095" s="152" t="s">
        <v>231</v>
      </c>
      <c r="F1095" s="152" t="s">
        <v>232</v>
      </c>
      <c r="G1095" s="152" t="s">
        <v>235</v>
      </c>
      <c r="H1095" s="152" t="s">
        <v>236</v>
      </c>
      <c r="I1095" s="152" t="s">
        <v>238</v>
      </c>
      <c r="J1095" s="152" t="s">
        <v>239</v>
      </c>
      <c r="K1095" s="152" t="s">
        <v>240</v>
      </c>
      <c r="L1095" s="152" t="s">
        <v>241</v>
      </c>
      <c r="M1095" s="152" t="s">
        <v>242</v>
      </c>
      <c r="N1095" s="152" t="s">
        <v>243</v>
      </c>
      <c r="O1095" s="152" t="s">
        <v>244</v>
      </c>
      <c r="P1095" s="152" t="s">
        <v>245</v>
      </c>
      <c r="Q1095" s="152" t="s">
        <v>246</v>
      </c>
      <c r="R1095" s="152" t="s">
        <v>247</v>
      </c>
      <c r="S1095" s="152" t="s">
        <v>248</v>
      </c>
      <c r="T1095" s="152" t="s">
        <v>249</v>
      </c>
      <c r="U1095" s="152" t="s">
        <v>250</v>
      </c>
      <c r="V1095" s="15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27" t="s">
        <v>3</v>
      </c>
    </row>
    <row r="1096" spans="1:65">
      <c r="A1096" s="29"/>
      <c r="B1096" s="19"/>
      <c r="C1096" s="9"/>
      <c r="D1096" s="10" t="s">
        <v>288</v>
      </c>
      <c r="E1096" s="11" t="s">
        <v>114</v>
      </c>
      <c r="F1096" s="11" t="s">
        <v>288</v>
      </c>
      <c r="G1096" s="11" t="s">
        <v>114</v>
      </c>
      <c r="H1096" s="11" t="s">
        <v>288</v>
      </c>
      <c r="I1096" s="11" t="s">
        <v>289</v>
      </c>
      <c r="J1096" s="11" t="s">
        <v>289</v>
      </c>
      <c r="K1096" s="11" t="s">
        <v>114</v>
      </c>
      <c r="L1096" s="11" t="s">
        <v>289</v>
      </c>
      <c r="M1096" s="11" t="s">
        <v>288</v>
      </c>
      <c r="N1096" s="11" t="s">
        <v>289</v>
      </c>
      <c r="O1096" s="11" t="s">
        <v>289</v>
      </c>
      <c r="P1096" s="11" t="s">
        <v>114</v>
      </c>
      <c r="Q1096" s="11" t="s">
        <v>289</v>
      </c>
      <c r="R1096" s="11" t="s">
        <v>289</v>
      </c>
      <c r="S1096" s="11" t="s">
        <v>289</v>
      </c>
      <c r="T1096" s="11" t="s">
        <v>289</v>
      </c>
      <c r="U1096" s="11" t="s">
        <v>114</v>
      </c>
      <c r="V1096" s="15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27">
        <v>0</v>
      </c>
    </row>
    <row r="1097" spans="1:65">
      <c r="A1097" s="29"/>
      <c r="B1097" s="19"/>
      <c r="C1097" s="9"/>
      <c r="D1097" s="25"/>
      <c r="E1097" s="25"/>
      <c r="F1097" s="25"/>
      <c r="G1097" s="25"/>
      <c r="H1097" s="25"/>
      <c r="I1097" s="25"/>
      <c r="J1097" s="25"/>
      <c r="K1097" s="25"/>
      <c r="L1097" s="25"/>
      <c r="M1097" s="25"/>
      <c r="N1097" s="25"/>
      <c r="O1097" s="25"/>
      <c r="P1097" s="25"/>
      <c r="Q1097" s="25"/>
      <c r="R1097" s="25"/>
      <c r="S1097" s="25"/>
      <c r="T1097" s="25"/>
      <c r="U1097" s="25"/>
      <c r="V1097" s="15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27">
        <v>0</v>
      </c>
    </row>
    <row r="1098" spans="1:65">
      <c r="A1098" s="29"/>
      <c r="B1098" s="18">
        <v>1</v>
      </c>
      <c r="C1098" s="14">
        <v>1</v>
      </c>
      <c r="D1098" s="223">
        <v>187.5</v>
      </c>
      <c r="E1098" s="223">
        <v>172.21680000000001</v>
      </c>
      <c r="F1098" s="223">
        <v>189.49120682119127</v>
      </c>
      <c r="G1098" s="223">
        <v>186.10640000000001</v>
      </c>
      <c r="H1098" s="223">
        <v>177</v>
      </c>
      <c r="I1098" s="224">
        <v>16</v>
      </c>
      <c r="J1098" s="223">
        <v>172</v>
      </c>
      <c r="K1098" s="223">
        <v>161</v>
      </c>
      <c r="L1098" s="223">
        <v>185</v>
      </c>
      <c r="M1098" s="223">
        <v>179.3</v>
      </c>
      <c r="N1098" s="224">
        <v>149.97507160000001</v>
      </c>
      <c r="O1098" s="223">
        <v>178</v>
      </c>
      <c r="P1098" s="223">
        <v>174.67023943522176</v>
      </c>
      <c r="Q1098" s="223">
        <v>185</v>
      </c>
      <c r="R1098" s="223">
        <v>186.5</v>
      </c>
      <c r="S1098" s="223">
        <v>181.5</v>
      </c>
      <c r="T1098" s="223">
        <v>183.5</v>
      </c>
      <c r="U1098" s="223">
        <v>170</v>
      </c>
      <c r="V1098" s="225"/>
      <c r="W1098" s="226"/>
      <c r="X1098" s="226"/>
      <c r="Y1098" s="226"/>
      <c r="Z1098" s="226"/>
      <c r="AA1098" s="226"/>
      <c r="AB1098" s="226"/>
      <c r="AC1098" s="226"/>
      <c r="AD1098" s="226"/>
      <c r="AE1098" s="226"/>
      <c r="AF1098" s="226"/>
      <c r="AG1098" s="226"/>
      <c r="AH1098" s="226"/>
      <c r="AI1098" s="226"/>
      <c r="AJ1098" s="226"/>
      <c r="AK1098" s="226"/>
      <c r="AL1098" s="226"/>
      <c r="AM1098" s="226"/>
      <c r="AN1098" s="226"/>
      <c r="AO1098" s="226"/>
      <c r="AP1098" s="226"/>
      <c r="AQ1098" s="226"/>
      <c r="AR1098" s="226"/>
      <c r="AS1098" s="226"/>
      <c r="AT1098" s="226"/>
      <c r="AU1098" s="226"/>
      <c r="AV1098" s="226"/>
      <c r="AW1098" s="226"/>
      <c r="AX1098" s="226"/>
      <c r="AY1098" s="226"/>
      <c r="AZ1098" s="226"/>
      <c r="BA1098" s="226"/>
      <c r="BB1098" s="226"/>
      <c r="BC1098" s="226"/>
      <c r="BD1098" s="226"/>
      <c r="BE1098" s="226"/>
      <c r="BF1098" s="226"/>
      <c r="BG1098" s="226"/>
      <c r="BH1098" s="226"/>
      <c r="BI1098" s="226"/>
      <c r="BJ1098" s="226"/>
      <c r="BK1098" s="226"/>
      <c r="BL1098" s="226"/>
      <c r="BM1098" s="227">
        <v>1</v>
      </c>
    </row>
    <row r="1099" spans="1:65">
      <c r="A1099" s="29"/>
      <c r="B1099" s="19">
        <v>1</v>
      </c>
      <c r="C1099" s="9">
        <v>2</v>
      </c>
      <c r="D1099" s="228">
        <v>184.6</v>
      </c>
      <c r="E1099" s="228">
        <v>171.80640000000002</v>
      </c>
      <c r="F1099" s="228">
        <v>183.62613484989953</v>
      </c>
      <c r="G1099" s="228">
        <v>182.90620000000001</v>
      </c>
      <c r="H1099" s="228">
        <v>175</v>
      </c>
      <c r="I1099" s="229">
        <v>19</v>
      </c>
      <c r="J1099" s="228">
        <v>172</v>
      </c>
      <c r="K1099" s="228">
        <v>165</v>
      </c>
      <c r="L1099" s="228">
        <v>178</v>
      </c>
      <c r="M1099" s="228">
        <v>184.4</v>
      </c>
      <c r="N1099" s="229">
        <v>150.46947969999999</v>
      </c>
      <c r="O1099" s="228">
        <v>181.5</v>
      </c>
      <c r="P1099" s="228">
        <v>175.74048289871877</v>
      </c>
      <c r="Q1099" s="228">
        <v>186</v>
      </c>
      <c r="R1099" s="228">
        <v>182.5</v>
      </c>
      <c r="S1099" s="228">
        <v>181.5</v>
      </c>
      <c r="T1099" s="228">
        <v>176.5</v>
      </c>
      <c r="U1099" s="228">
        <v>163</v>
      </c>
      <c r="V1099" s="225"/>
      <c r="W1099" s="226"/>
      <c r="X1099" s="226"/>
      <c r="Y1099" s="226"/>
      <c r="Z1099" s="226"/>
      <c r="AA1099" s="226"/>
      <c r="AB1099" s="226"/>
      <c r="AC1099" s="226"/>
      <c r="AD1099" s="226"/>
      <c r="AE1099" s="226"/>
      <c r="AF1099" s="226"/>
      <c r="AG1099" s="226"/>
      <c r="AH1099" s="226"/>
      <c r="AI1099" s="226"/>
      <c r="AJ1099" s="226"/>
      <c r="AK1099" s="226"/>
      <c r="AL1099" s="226"/>
      <c r="AM1099" s="226"/>
      <c r="AN1099" s="226"/>
      <c r="AO1099" s="226"/>
      <c r="AP1099" s="226"/>
      <c r="AQ1099" s="226"/>
      <c r="AR1099" s="226"/>
      <c r="AS1099" s="226"/>
      <c r="AT1099" s="226"/>
      <c r="AU1099" s="226"/>
      <c r="AV1099" s="226"/>
      <c r="AW1099" s="226"/>
      <c r="AX1099" s="226"/>
      <c r="AY1099" s="226"/>
      <c r="AZ1099" s="226"/>
      <c r="BA1099" s="226"/>
      <c r="BB1099" s="226"/>
      <c r="BC1099" s="226"/>
      <c r="BD1099" s="226"/>
      <c r="BE1099" s="226"/>
      <c r="BF1099" s="226"/>
      <c r="BG1099" s="226"/>
      <c r="BH1099" s="226"/>
      <c r="BI1099" s="226"/>
      <c r="BJ1099" s="226"/>
      <c r="BK1099" s="226"/>
      <c r="BL1099" s="226"/>
      <c r="BM1099" s="227">
        <v>36</v>
      </c>
    </row>
    <row r="1100" spans="1:65">
      <c r="A1100" s="29"/>
      <c r="B1100" s="19">
        <v>1</v>
      </c>
      <c r="C1100" s="9">
        <v>3</v>
      </c>
      <c r="D1100" s="228">
        <v>196.6</v>
      </c>
      <c r="E1100" s="228">
        <v>171.20160000000001</v>
      </c>
      <c r="F1100" s="228">
        <v>181.94856749074467</v>
      </c>
      <c r="G1100" s="228">
        <v>183.82310000000001</v>
      </c>
      <c r="H1100" s="228">
        <v>178</v>
      </c>
      <c r="I1100" s="229">
        <v>16</v>
      </c>
      <c r="J1100" s="228">
        <v>172</v>
      </c>
      <c r="K1100" s="228">
        <v>160</v>
      </c>
      <c r="L1100" s="228">
        <v>184.5</v>
      </c>
      <c r="M1100" s="228">
        <v>180.7</v>
      </c>
      <c r="N1100" s="229">
        <v>150.16340489999999</v>
      </c>
      <c r="O1100" s="228">
        <v>189.5</v>
      </c>
      <c r="P1100" s="228">
        <v>173.92809152041866</v>
      </c>
      <c r="Q1100" s="228">
        <v>191</v>
      </c>
      <c r="R1100" s="230">
        <v>197</v>
      </c>
      <c r="S1100" s="228">
        <v>186.5</v>
      </c>
      <c r="T1100" s="228">
        <v>176.5</v>
      </c>
      <c r="U1100" s="228">
        <v>174</v>
      </c>
      <c r="V1100" s="225"/>
      <c r="W1100" s="226"/>
      <c r="X1100" s="226"/>
      <c r="Y1100" s="226"/>
      <c r="Z1100" s="226"/>
      <c r="AA1100" s="226"/>
      <c r="AB1100" s="226"/>
      <c r="AC1100" s="226"/>
      <c r="AD1100" s="226"/>
      <c r="AE1100" s="226"/>
      <c r="AF1100" s="226"/>
      <c r="AG1100" s="226"/>
      <c r="AH1100" s="226"/>
      <c r="AI1100" s="226"/>
      <c r="AJ1100" s="226"/>
      <c r="AK1100" s="226"/>
      <c r="AL1100" s="226"/>
      <c r="AM1100" s="226"/>
      <c r="AN1100" s="226"/>
      <c r="AO1100" s="226"/>
      <c r="AP1100" s="226"/>
      <c r="AQ1100" s="226"/>
      <c r="AR1100" s="226"/>
      <c r="AS1100" s="226"/>
      <c r="AT1100" s="226"/>
      <c r="AU1100" s="226"/>
      <c r="AV1100" s="226"/>
      <c r="AW1100" s="226"/>
      <c r="AX1100" s="226"/>
      <c r="AY1100" s="226"/>
      <c r="AZ1100" s="226"/>
      <c r="BA1100" s="226"/>
      <c r="BB1100" s="226"/>
      <c r="BC1100" s="226"/>
      <c r="BD1100" s="226"/>
      <c r="BE1100" s="226"/>
      <c r="BF1100" s="226"/>
      <c r="BG1100" s="226"/>
      <c r="BH1100" s="226"/>
      <c r="BI1100" s="226"/>
      <c r="BJ1100" s="226"/>
      <c r="BK1100" s="226"/>
      <c r="BL1100" s="226"/>
      <c r="BM1100" s="227">
        <v>16</v>
      </c>
    </row>
    <row r="1101" spans="1:65">
      <c r="A1101" s="29"/>
      <c r="B1101" s="19">
        <v>1</v>
      </c>
      <c r="C1101" s="9">
        <v>4</v>
      </c>
      <c r="D1101" s="228">
        <v>192</v>
      </c>
      <c r="E1101" s="228">
        <v>172.1628</v>
      </c>
      <c r="F1101" s="228">
        <v>185.37779414157913</v>
      </c>
      <c r="G1101" s="228">
        <v>183.64959999999999</v>
      </c>
      <c r="H1101" s="228">
        <v>173</v>
      </c>
      <c r="I1101" s="229">
        <v>14</v>
      </c>
      <c r="J1101" s="228">
        <v>173</v>
      </c>
      <c r="K1101" s="228">
        <v>161</v>
      </c>
      <c r="L1101" s="228">
        <v>182.5</v>
      </c>
      <c r="M1101" s="228">
        <v>184.9</v>
      </c>
      <c r="N1101" s="229">
        <v>150.52116580000001</v>
      </c>
      <c r="O1101" s="228">
        <v>190.5</v>
      </c>
      <c r="P1101" s="228">
        <v>177.24800748527326</v>
      </c>
      <c r="Q1101" s="228">
        <v>186</v>
      </c>
      <c r="R1101" s="228">
        <v>181.5</v>
      </c>
      <c r="S1101" s="228">
        <v>184.5</v>
      </c>
      <c r="T1101" s="228">
        <v>180</v>
      </c>
      <c r="U1101" s="228">
        <v>165</v>
      </c>
      <c r="V1101" s="225"/>
      <c r="W1101" s="226"/>
      <c r="X1101" s="226"/>
      <c r="Y1101" s="226"/>
      <c r="Z1101" s="226"/>
      <c r="AA1101" s="226"/>
      <c r="AB1101" s="226"/>
      <c r="AC1101" s="226"/>
      <c r="AD1101" s="226"/>
      <c r="AE1101" s="226"/>
      <c r="AF1101" s="226"/>
      <c r="AG1101" s="226"/>
      <c r="AH1101" s="226"/>
      <c r="AI1101" s="226"/>
      <c r="AJ1101" s="226"/>
      <c r="AK1101" s="226"/>
      <c r="AL1101" s="226"/>
      <c r="AM1101" s="226"/>
      <c r="AN1101" s="226"/>
      <c r="AO1101" s="226"/>
      <c r="AP1101" s="226"/>
      <c r="AQ1101" s="226"/>
      <c r="AR1101" s="226"/>
      <c r="AS1101" s="226"/>
      <c r="AT1101" s="226"/>
      <c r="AU1101" s="226"/>
      <c r="AV1101" s="226"/>
      <c r="AW1101" s="226"/>
      <c r="AX1101" s="226"/>
      <c r="AY1101" s="226"/>
      <c r="AZ1101" s="226"/>
      <c r="BA1101" s="226"/>
      <c r="BB1101" s="226"/>
      <c r="BC1101" s="226"/>
      <c r="BD1101" s="226"/>
      <c r="BE1101" s="226"/>
      <c r="BF1101" s="226"/>
      <c r="BG1101" s="226"/>
      <c r="BH1101" s="226"/>
      <c r="BI1101" s="226"/>
      <c r="BJ1101" s="226"/>
      <c r="BK1101" s="226"/>
      <c r="BL1101" s="226"/>
      <c r="BM1101" s="227">
        <v>179.27267930961224</v>
      </c>
    </row>
    <row r="1102" spans="1:65">
      <c r="A1102" s="29"/>
      <c r="B1102" s="19">
        <v>1</v>
      </c>
      <c r="C1102" s="9">
        <v>5</v>
      </c>
      <c r="D1102" s="228">
        <v>196.3</v>
      </c>
      <c r="E1102" s="228">
        <v>172.10880000000003</v>
      </c>
      <c r="F1102" s="228">
        <v>183.50917257610291</v>
      </c>
      <c r="G1102" s="228">
        <v>183.85919999999999</v>
      </c>
      <c r="H1102" s="228">
        <v>175</v>
      </c>
      <c r="I1102" s="229">
        <v>7</v>
      </c>
      <c r="J1102" s="228">
        <v>172</v>
      </c>
      <c r="K1102" s="228">
        <v>164</v>
      </c>
      <c r="L1102" s="228">
        <v>181</v>
      </c>
      <c r="M1102" s="228">
        <v>184.4</v>
      </c>
      <c r="N1102" s="229">
        <v>150.57656130000001</v>
      </c>
      <c r="O1102" s="228">
        <v>183</v>
      </c>
      <c r="P1102" s="228">
        <v>180.26248056460184</v>
      </c>
      <c r="Q1102" s="228">
        <v>181</v>
      </c>
      <c r="R1102" s="228">
        <v>185</v>
      </c>
      <c r="S1102" s="228">
        <v>183</v>
      </c>
      <c r="T1102" s="228">
        <v>177.5</v>
      </c>
      <c r="U1102" s="228">
        <v>165</v>
      </c>
      <c r="V1102" s="225"/>
      <c r="W1102" s="226"/>
      <c r="X1102" s="226"/>
      <c r="Y1102" s="226"/>
      <c r="Z1102" s="226"/>
      <c r="AA1102" s="226"/>
      <c r="AB1102" s="226"/>
      <c r="AC1102" s="226"/>
      <c r="AD1102" s="226"/>
      <c r="AE1102" s="226"/>
      <c r="AF1102" s="226"/>
      <c r="AG1102" s="226"/>
      <c r="AH1102" s="226"/>
      <c r="AI1102" s="226"/>
      <c r="AJ1102" s="226"/>
      <c r="AK1102" s="226"/>
      <c r="AL1102" s="226"/>
      <c r="AM1102" s="226"/>
      <c r="AN1102" s="226"/>
      <c r="AO1102" s="226"/>
      <c r="AP1102" s="226"/>
      <c r="AQ1102" s="226"/>
      <c r="AR1102" s="226"/>
      <c r="AS1102" s="226"/>
      <c r="AT1102" s="226"/>
      <c r="AU1102" s="226"/>
      <c r="AV1102" s="226"/>
      <c r="AW1102" s="226"/>
      <c r="AX1102" s="226"/>
      <c r="AY1102" s="226"/>
      <c r="AZ1102" s="226"/>
      <c r="BA1102" s="226"/>
      <c r="BB1102" s="226"/>
      <c r="BC1102" s="226"/>
      <c r="BD1102" s="226"/>
      <c r="BE1102" s="226"/>
      <c r="BF1102" s="226"/>
      <c r="BG1102" s="226"/>
      <c r="BH1102" s="226"/>
      <c r="BI1102" s="226"/>
      <c r="BJ1102" s="226"/>
      <c r="BK1102" s="226"/>
      <c r="BL1102" s="226"/>
      <c r="BM1102" s="227">
        <v>71</v>
      </c>
    </row>
    <row r="1103" spans="1:65">
      <c r="A1103" s="29"/>
      <c r="B1103" s="19">
        <v>1</v>
      </c>
      <c r="C1103" s="9">
        <v>6</v>
      </c>
      <c r="D1103" s="228">
        <v>191.8</v>
      </c>
      <c r="E1103" s="228">
        <v>172.54079999999999</v>
      </c>
      <c r="F1103" s="228">
        <v>181.87940800119856</v>
      </c>
      <c r="G1103" s="228">
        <v>185.06280000000001</v>
      </c>
      <c r="H1103" s="228">
        <v>177</v>
      </c>
      <c r="I1103" s="229">
        <v>6</v>
      </c>
      <c r="J1103" s="228">
        <v>171</v>
      </c>
      <c r="K1103" s="228">
        <v>159</v>
      </c>
      <c r="L1103" s="228">
        <v>177.5</v>
      </c>
      <c r="M1103" s="228">
        <v>182.6</v>
      </c>
      <c r="N1103" s="229">
        <v>151.05737339999999</v>
      </c>
      <c r="O1103" s="228">
        <v>196</v>
      </c>
      <c r="P1103" s="228">
        <v>184.45112793782258</v>
      </c>
      <c r="Q1103" s="228">
        <v>183</v>
      </c>
      <c r="R1103" s="228">
        <v>184.5</v>
      </c>
      <c r="S1103" s="228">
        <v>185.5</v>
      </c>
      <c r="T1103" s="228">
        <v>175</v>
      </c>
      <c r="U1103" s="228">
        <v>167</v>
      </c>
      <c r="V1103" s="225"/>
      <c r="W1103" s="226"/>
      <c r="X1103" s="226"/>
      <c r="Y1103" s="226"/>
      <c r="Z1103" s="226"/>
      <c r="AA1103" s="226"/>
      <c r="AB1103" s="226"/>
      <c r="AC1103" s="226"/>
      <c r="AD1103" s="226"/>
      <c r="AE1103" s="226"/>
      <c r="AF1103" s="226"/>
      <c r="AG1103" s="226"/>
      <c r="AH1103" s="226"/>
      <c r="AI1103" s="226"/>
      <c r="AJ1103" s="226"/>
      <c r="AK1103" s="226"/>
      <c r="AL1103" s="226"/>
      <c r="AM1103" s="226"/>
      <c r="AN1103" s="226"/>
      <c r="AO1103" s="226"/>
      <c r="AP1103" s="226"/>
      <c r="AQ1103" s="226"/>
      <c r="AR1103" s="226"/>
      <c r="AS1103" s="226"/>
      <c r="AT1103" s="226"/>
      <c r="AU1103" s="226"/>
      <c r="AV1103" s="226"/>
      <c r="AW1103" s="226"/>
      <c r="AX1103" s="226"/>
      <c r="AY1103" s="226"/>
      <c r="AZ1103" s="226"/>
      <c r="BA1103" s="226"/>
      <c r="BB1103" s="226"/>
      <c r="BC1103" s="226"/>
      <c r="BD1103" s="226"/>
      <c r="BE1103" s="226"/>
      <c r="BF1103" s="226"/>
      <c r="BG1103" s="226"/>
      <c r="BH1103" s="226"/>
      <c r="BI1103" s="226"/>
      <c r="BJ1103" s="226"/>
      <c r="BK1103" s="226"/>
      <c r="BL1103" s="226"/>
      <c r="BM1103" s="231"/>
    </row>
    <row r="1104" spans="1:65">
      <c r="A1104" s="29"/>
      <c r="B1104" s="20" t="s">
        <v>256</v>
      </c>
      <c r="C1104" s="12"/>
      <c r="D1104" s="232">
        <v>191.46666666666667</v>
      </c>
      <c r="E1104" s="232">
        <v>172.00620000000001</v>
      </c>
      <c r="F1104" s="232">
        <v>184.30538064678601</v>
      </c>
      <c r="G1104" s="232">
        <v>184.23455000000001</v>
      </c>
      <c r="H1104" s="232">
        <v>175.83333333333334</v>
      </c>
      <c r="I1104" s="232">
        <v>13</v>
      </c>
      <c r="J1104" s="232">
        <v>172</v>
      </c>
      <c r="K1104" s="232">
        <v>161.66666666666666</v>
      </c>
      <c r="L1104" s="232">
        <v>181.41666666666666</v>
      </c>
      <c r="M1104" s="232">
        <v>182.71666666666667</v>
      </c>
      <c r="N1104" s="232">
        <v>150.46050944999999</v>
      </c>
      <c r="O1104" s="232">
        <v>186.41666666666666</v>
      </c>
      <c r="P1104" s="232">
        <v>177.71673830700948</v>
      </c>
      <c r="Q1104" s="232">
        <v>185.33333333333334</v>
      </c>
      <c r="R1104" s="232">
        <v>186.16666666666666</v>
      </c>
      <c r="S1104" s="232">
        <v>183.75</v>
      </c>
      <c r="T1104" s="232">
        <v>178.16666666666666</v>
      </c>
      <c r="U1104" s="232">
        <v>167.33333333333334</v>
      </c>
      <c r="V1104" s="225"/>
      <c r="W1104" s="226"/>
      <c r="X1104" s="226"/>
      <c r="Y1104" s="226"/>
      <c r="Z1104" s="226"/>
      <c r="AA1104" s="226"/>
      <c r="AB1104" s="226"/>
      <c r="AC1104" s="226"/>
      <c r="AD1104" s="226"/>
      <c r="AE1104" s="226"/>
      <c r="AF1104" s="226"/>
      <c r="AG1104" s="226"/>
      <c r="AH1104" s="226"/>
      <c r="AI1104" s="226"/>
      <c r="AJ1104" s="226"/>
      <c r="AK1104" s="226"/>
      <c r="AL1104" s="226"/>
      <c r="AM1104" s="226"/>
      <c r="AN1104" s="226"/>
      <c r="AO1104" s="226"/>
      <c r="AP1104" s="226"/>
      <c r="AQ1104" s="226"/>
      <c r="AR1104" s="226"/>
      <c r="AS1104" s="226"/>
      <c r="AT1104" s="226"/>
      <c r="AU1104" s="226"/>
      <c r="AV1104" s="226"/>
      <c r="AW1104" s="226"/>
      <c r="AX1104" s="226"/>
      <c r="AY1104" s="226"/>
      <c r="AZ1104" s="226"/>
      <c r="BA1104" s="226"/>
      <c r="BB1104" s="226"/>
      <c r="BC1104" s="226"/>
      <c r="BD1104" s="226"/>
      <c r="BE1104" s="226"/>
      <c r="BF1104" s="226"/>
      <c r="BG1104" s="226"/>
      <c r="BH1104" s="226"/>
      <c r="BI1104" s="226"/>
      <c r="BJ1104" s="226"/>
      <c r="BK1104" s="226"/>
      <c r="BL1104" s="226"/>
      <c r="BM1104" s="231"/>
    </row>
    <row r="1105" spans="1:65">
      <c r="A1105" s="29"/>
      <c r="B1105" s="3" t="s">
        <v>257</v>
      </c>
      <c r="C1105" s="28"/>
      <c r="D1105" s="228">
        <v>191.9</v>
      </c>
      <c r="E1105" s="228">
        <v>172.13580000000002</v>
      </c>
      <c r="F1105" s="228">
        <v>183.56765371300122</v>
      </c>
      <c r="G1105" s="228">
        <v>183.84115</v>
      </c>
      <c r="H1105" s="228">
        <v>176</v>
      </c>
      <c r="I1105" s="228">
        <v>15</v>
      </c>
      <c r="J1105" s="228">
        <v>172</v>
      </c>
      <c r="K1105" s="228">
        <v>161</v>
      </c>
      <c r="L1105" s="228">
        <v>181.75</v>
      </c>
      <c r="M1105" s="228">
        <v>183.5</v>
      </c>
      <c r="N1105" s="228">
        <v>150.49532275000001</v>
      </c>
      <c r="O1105" s="228">
        <v>186.25</v>
      </c>
      <c r="P1105" s="228">
        <v>176.49424519199601</v>
      </c>
      <c r="Q1105" s="228">
        <v>185.5</v>
      </c>
      <c r="R1105" s="228">
        <v>184.75</v>
      </c>
      <c r="S1105" s="228">
        <v>183.75</v>
      </c>
      <c r="T1105" s="228">
        <v>177</v>
      </c>
      <c r="U1105" s="228">
        <v>166</v>
      </c>
      <c r="V1105" s="225"/>
      <c r="W1105" s="226"/>
      <c r="X1105" s="226"/>
      <c r="Y1105" s="226"/>
      <c r="Z1105" s="226"/>
      <c r="AA1105" s="226"/>
      <c r="AB1105" s="226"/>
      <c r="AC1105" s="226"/>
      <c r="AD1105" s="226"/>
      <c r="AE1105" s="226"/>
      <c r="AF1105" s="226"/>
      <c r="AG1105" s="226"/>
      <c r="AH1105" s="226"/>
      <c r="AI1105" s="226"/>
      <c r="AJ1105" s="226"/>
      <c r="AK1105" s="226"/>
      <c r="AL1105" s="226"/>
      <c r="AM1105" s="226"/>
      <c r="AN1105" s="226"/>
      <c r="AO1105" s="226"/>
      <c r="AP1105" s="226"/>
      <c r="AQ1105" s="226"/>
      <c r="AR1105" s="226"/>
      <c r="AS1105" s="226"/>
      <c r="AT1105" s="226"/>
      <c r="AU1105" s="226"/>
      <c r="AV1105" s="226"/>
      <c r="AW1105" s="226"/>
      <c r="AX1105" s="226"/>
      <c r="AY1105" s="226"/>
      <c r="AZ1105" s="226"/>
      <c r="BA1105" s="226"/>
      <c r="BB1105" s="226"/>
      <c r="BC1105" s="226"/>
      <c r="BD1105" s="226"/>
      <c r="BE1105" s="226"/>
      <c r="BF1105" s="226"/>
      <c r="BG1105" s="226"/>
      <c r="BH1105" s="226"/>
      <c r="BI1105" s="226"/>
      <c r="BJ1105" s="226"/>
      <c r="BK1105" s="226"/>
      <c r="BL1105" s="226"/>
      <c r="BM1105" s="231"/>
    </row>
    <row r="1106" spans="1:65">
      <c r="A1106" s="29"/>
      <c r="B1106" s="3" t="s">
        <v>258</v>
      </c>
      <c r="C1106" s="28"/>
      <c r="D1106" s="228">
        <v>4.7538054931461691</v>
      </c>
      <c r="E1106" s="228">
        <v>0.45880301655502842</v>
      </c>
      <c r="F1106" s="228">
        <v>2.8487926386101918</v>
      </c>
      <c r="G1106" s="228">
        <v>1.1494937524841118</v>
      </c>
      <c r="H1106" s="228">
        <v>1.8348478592697182</v>
      </c>
      <c r="I1106" s="228">
        <v>5.2915026221291814</v>
      </c>
      <c r="J1106" s="228">
        <v>0.63245553203367588</v>
      </c>
      <c r="K1106" s="228">
        <v>2.3380903889000244</v>
      </c>
      <c r="L1106" s="228">
        <v>3.1845983524875887</v>
      </c>
      <c r="M1106" s="228">
        <v>2.2885949110025292</v>
      </c>
      <c r="N1106" s="228">
        <v>0.37346895044212819</v>
      </c>
      <c r="O1106" s="228">
        <v>6.703854612584216</v>
      </c>
      <c r="P1106" s="228">
        <v>3.989814562434876</v>
      </c>
      <c r="Q1106" s="228">
        <v>3.3862466931200781</v>
      </c>
      <c r="R1106" s="228">
        <v>5.6005952064639226</v>
      </c>
      <c r="S1106" s="228">
        <v>2.0916500663351889</v>
      </c>
      <c r="T1106" s="228">
        <v>3.0930028559098788</v>
      </c>
      <c r="U1106" s="228">
        <v>4.0331955899344454</v>
      </c>
      <c r="V1106" s="225"/>
      <c r="W1106" s="226"/>
      <c r="X1106" s="226"/>
      <c r="Y1106" s="226"/>
      <c r="Z1106" s="226"/>
      <c r="AA1106" s="226"/>
      <c r="AB1106" s="226"/>
      <c r="AC1106" s="226"/>
      <c r="AD1106" s="226"/>
      <c r="AE1106" s="226"/>
      <c r="AF1106" s="226"/>
      <c r="AG1106" s="226"/>
      <c r="AH1106" s="226"/>
      <c r="AI1106" s="226"/>
      <c r="AJ1106" s="226"/>
      <c r="AK1106" s="226"/>
      <c r="AL1106" s="226"/>
      <c r="AM1106" s="226"/>
      <c r="AN1106" s="226"/>
      <c r="AO1106" s="226"/>
      <c r="AP1106" s="226"/>
      <c r="AQ1106" s="226"/>
      <c r="AR1106" s="226"/>
      <c r="AS1106" s="226"/>
      <c r="AT1106" s="226"/>
      <c r="AU1106" s="226"/>
      <c r="AV1106" s="226"/>
      <c r="AW1106" s="226"/>
      <c r="AX1106" s="226"/>
      <c r="AY1106" s="226"/>
      <c r="AZ1106" s="226"/>
      <c r="BA1106" s="226"/>
      <c r="BB1106" s="226"/>
      <c r="BC1106" s="226"/>
      <c r="BD1106" s="226"/>
      <c r="BE1106" s="226"/>
      <c r="BF1106" s="226"/>
      <c r="BG1106" s="226"/>
      <c r="BH1106" s="226"/>
      <c r="BI1106" s="226"/>
      <c r="BJ1106" s="226"/>
      <c r="BK1106" s="226"/>
      <c r="BL1106" s="226"/>
      <c r="BM1106" s="231"/>
    </row>
    <row r="1107" spans="1:65">
      <c r="A1107" s="29"/>
      <c r="B1107" s="3" t="s">
        <v>86</v>
      </c>
      <c r="C1107" s="28"/>
      <c r="D1107" s="13">
        <v>2.4828371308214671E-2</v>
      </c>
      <c r="E1107" s="13">
        <v>2.6673632494353598E-3</v>
      </c>
      <c r="F1107" s="13">
        <v>1.5456915194840624E-2</v>
      </c>
      <c r="G1107" s="13">
        <v>6.2392952488233705E-3</v>
      </c>
      <c r="H1107" s="13">
        <v>1.0435153702007875E-2</v>
      </c>
      <c r="I1107" s="13">
        <v>0.40703866324070626</v>
      </c>
      <c r="J1107" s="13">
        <v>3.6770670467074179E-3</v>
      </c>
      <c r="K1107" s="13">
        <v>1.4462414776701182E-2</v>
      </c>
      <c r="L1107" s="13">
        <v>1.7554056146004166E-2</v>
      </c>
      <c r="M1107" s="13">
        <v>1.2525375778541617E-2</v>
      </c>
      <c r="N1107" s="13">
        <v>2.482172576759996E-3</v>
      </c>
      <c r="O1107" s="13">
        <v>3.5961669803759769E-2</v>
      </c>
      <c r="P1107" s="13">
        <v>2.2450415196920762E-2</v>
      </c>
      <c r="Q1107" s="13">
        <v>1.8271115250647903E-2</v>
      </c>
      <c r="R1107" s="13">
        <v>3.0083770133199229E-2</v>
      </c>
      <c r="S1107" s="13">
        <v>1.1383129612708511E-2</v>
      </c>
      <c r="T1107" s="13">
        <v>1.7360165702019901E-2</v>
      </c>
      <c r="U1107" s="13">
        <v>2.4102762489648079E-2</v>
      </c>
      <c r="V1107" s="15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55"/>
    </row>
    <row r="1108" spans="1:65">
      <c r="A1108" s="29"/>
      <c r="B1108" s="3" t="s">
        <v>259</v>
      </c>
      <c r="C1108" s="28"/>
      <c r="D1108" s="13">
        <v>6.8019217451393388E-2</v>
      </c>
      <c r="E1108" s="13">
        <v>-4.0533110441567599E-2</v>
      </c>
      <c r="F1108" s="13">
        <v>2.8072885152132132E-2</v>
      </c>
      <c r="G1108" s="13">
        <v>2.7677785089708973E-2</v>
      </c>
      <c r="H1108" s="13">
        <v>-1.9184997901096734E-2</v>
      </c>
      <c r="I1108" s="13">
        <v>-0.92748476761733223</v>
      </c>
      <c r="J1108" s="13">
        <v>-4.0567694629319306E-2</v>
      </c>
      <c r="K1108" s="13">
        <v>-9.820800754887582E-2</v>
      </c>
      <c r="L1108" s="13">
        <v>1.1959364724792421E-2</v>
      </c>
      <c r="M1108" s="13">
        <v>1.9210887963059253E-2</v>
      </c>
      <c r="N1108" s="13">
        <v>-0.16071701483220602</v>
      </c>
      <c r="O1108" s="13">
        <v>3.9849838718126307E-2</v>
      </c>
      <c r="P1108" s="13">
        <v>-8.6791864136508412E-3</v>
      </c>
      <c r="Q1108" s="13">
        <v>3.3806902686237317E-2</v>
      </c>
      <c r="R1108" s="13">
        <v>3.8455315018459446E-2</v>
      </c>
      <c r="S1108" s="13">
        <v>2.4974919255015049E-2</v>
      </c>
      <c r="T1108" s="13">
        <v>-6.1694433708744389E-3</v>
      </c>
      <c r="U1108" s="13">
        <v>-6.6598803689764119E-2</v>
      </c>
      <c r="V1108" s="15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55"/>
    </row>
    <row r="1109" spans="1:65">
      <c r="A1109" s="29"/>
      <c r="B1109" s="45" t="s">
        <v>260</v>
      </c>
      <c r="C1109" s="46"/>
      <c r="D1109" s="44">
        <v>1.32</v>
      </c>
      <c r="E1109" s="44">
        <v>0.88</v>
      </c>
      <c r="F1109" s="44">
        <v>0.51</v>
      </c>
      <c r="G1109" s="44">
        <v>0.5</v>
      </c>
      <c r="H1109" s="44">
        <v>0.45</v>
      </c>
      <c r="I1109" s="44">
        <v>18.88</v>
      </c>
      <c r="J1109" s="44">
        <v>0.88</v>
      </c>
      <c r="K1109" s="44">
        <v>2.0499999999999998</v>
      </c>
      <c r="L1109" s="44">
        <v>0.18</v>
      </c>
      <c r="M1109" s="44">
        <v>0.33</v>
      </c>
      <c r="N1109" s="44">
        <v>3.32</v>
      </c>
      <c r="O1109" s="44">
        <v>0.75</v>
      </c>
      <c r="P1109" s="44">
        <v>0.23</v>
      </c>
      <c r="Q1109" s="44">
        <v>0.63</v>
      </c>
      <c r="R1109" s="44">
        <v>0.72</v>
      </c>
      <c r="S1109" s="44">
        <v>0.45</v>
      </c>
      <c r="T1109" s="44">
        <v>0.18</v>
      </c>
      <c r="U1109" s="44">
        <v>1.41</v>
      </c>
      <c r="V1109" s="15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55"/>
    </row>
    <row r="1110" spans="1:65">
      <c r="B1110" s="30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BM1110" s="55"/>
    </row>
    <row r="1111" spans="1:65">
      <c r="BM1111" s="55"/>
    </row>
    <row r="1112" spans="1:65">
      <c r="BM1112" s="55"/>
    </row>
    <row r="1113" spans="1:65">
      <c r="BM1113" s="55"/>
    </row>
    <row r="1114" spans="1:65">
      <c r="BM1114" s="55"/>
    </row>
    <row r="1115" spans="1:65">
      <c r="BM1115" s="55"/>
    </row>
    <row r="1116" spans="1:65">
      <c r="BM1116" s="55"/>
    </row>
    <row r="1117" spans="1:65">
      <c r="BM1117" s="55"/>
    </row>
    <row r="1118" spans="1:65">
      <c r="BM1118" s="55"/>
    </row>
    <row r="1119" spans="1:65">
      <c r="BM1119" s="55"/>
    </row>
    <row r="1120" spans="1:65">
      <c r="BM1120" s="55"/>
    </row>
    <row r="1121" spans="65:65">
      <c r="BM1121" s="55"/>
    </row>
    <row r="1122" spans="65:65">
      <c r="BM1122" s="55"/>
    </row>
    <row r="1123" spans="65:65">
      <c r="BM1123" s="55"/>
    </row>
    <row r="1124" spans="65:65">
      <c r="BM1124" s="55"/>
    </row>
    <row r="1125" spans="65:65">
      <c r="BM1125" s="55"/>
    </row>
    <row r="1126" spans="65:65">
      <c r="BM1126" s="55"/>
    </row>
    <row r="1127" spans="65:65">
      <c r="BM1127" s="55"/>
    </row>
    <row r="1128" spans="65:65">
      <c r="BM1128" s="55"/>
    </row>
    <row r="1129" spans="65:65">
      <c r="BM1129" s="55"/>
    </row>
    <row r="1130" spans="65:65">
      <c r="BM1130" s="55"/>
    </row>
    <row r="1131" spans="65:65">
      <c r="BM1131" s="55"/>
    </row>
    <row r="1132" spans="65:65">
      <c r="BM1132" s="55"/>
    </row>
    <row r="1133" spans="65:65">
      <c r="BM1133" s="55"/>
    </row>
    <row r="1134" spans="65:65">
      <c r="BM1134" s="55"/>
    </row>
    <row r="1135" spans="65:65">
      <c r="BM1135" s="55"/>
    </row>
    <row r="1136" spans="65:65">
      <c r="BM1136" s="55"/>
    </row>
    <row r="1137" spans="65:65">
      <c r="BM1137" s="55"/>
    </row>
    <row r="1138" spans="65:65">
      <c r="BM1138" s="55"/>
    </row>
    <row r="1139" spans="65:65">
      <c r="BM1139" s="55"/>
    </row>
    <row r="1140" spans="65:65">
      <c r="BM1140" s="55"/>
    </row>
    <row r="1141" spans="65:65">
      <c r="BM1141" s="55"/>
    </row>
    <row r="1142" spans="65:65">
      <c r="BM1142" s="55"/>
    </row>
    <row r="1143" spans="65:65">
      <c r="BM1143" s="55"/>
    </row>
    <row r="1144" spans="65:65">
      <c r="BM1144" s="55"/>
    </row>
    <row r="1145" spans="65:65">
      <c r="BM1145" s="55"/>
    </row>
    <row r="1146" spans="65:65">
      <c r="BM1146" s="55"/>
    </row>
    <row r="1147" spans="65:65">
      <c r="BM1147" s="55"/>
    </row>
    <row r="1148" spans="65:65">
      <c r="BM1148" s="55"/>
    </row>
    <row r="1149" spans="65:65">
      <c r="BM1149" s="55"/>
    </row>
    <row r="1150" spans="65:65">
      <c r="BM1150" s="55"/>
    </row>
    <row r="1151" spans="65:65">
      <c r="BM1151" s="55"/>
    </row>
    <row r="1152" spans="65:65">
      <c r="BM1152" s="55"/>
    </row>
    <row r="1153" spans="65:65">
      <c r="BM1153" s="55"/>
    </row>
    <row r="1154" spans="65:65">
      <c r="BM1154" s="55"/>
    </row>
    <row r="1155" spans="65:65">
      <c r="BM1155" s="55"/>
    </row>
    <row r="1156" spans="65:65">
      <c r="BM1156" s="55"/>
    </row>
    <row r="1157" spans="65:65">
      <c r="BM1157" s="55"/>
    </row>
    <row r="1158" spans="65:65">
      <c r="BM1158" s="55"/>
    </row>
    <row r="1159" spans="65:65">
      <c r="BM1159" s="56"/>
    </row>
    <row r="1160" spans="65:65">
      <c r="BM1160" s="57"/>
    </row>
    <row r="1161" spans="65:65">
      <c r="BM1161" s="57"/>
    </row>
    <row r="1162" spans="65:65">
      <c r="BM1162" s="57"/>
    </row>
    <row r="1163" spans="65:65">
      <c r="BM1163" s="57"/>
    </row>
    <row r="1164" spans="65:65">
      <c r="BM1164" s="57"/>
    </row>
    <row r="1165" spans="65:65">
      <c r="BM1165" s="57"/>
    </row>
    <row r="1166" spans="65:65">
      <c r="BM1166" s="57"/>
    </row>
    <row r="1167" spans="65:65">
      <c r="BM1167" s="57"/>
    </row>
    <row r="1168" spans="65:65">
      <c r="BM1168" s="57"/>
    </row>
    <row r="1169" spans="65:65">
      <c r="BM1169" s="57"/>
    </row>
    <row r="1170" spans="65:65">
      <c r="BM1170" s="57"/>
    </row>
    <row r="1171" spans="65:65">
      <c r="BM1171" s="57"/>
    </row>
    <row r="1172" spans="65:65">
      <c r="BM1172" s="57"/>
    </row>
    <row r="1173" spans="65:65">
      <c r="BM1173" s="57"/>
    </row>
    <row r="1174" spans="65:65">
      <c r="BM1174" s="57"/>
    </row>
    <row r="1175" spans="65:65">
      <c r="BM1175" s="57"/>
    </row>
    <row r="1176" spans="65:65">
      <c r="BM1176" s="57"/>
    </row>
    <row r="1177" spans="65:65">
      <c r="BM1177" s="57"/>
    </row>
    <row r="1178" spans="65:65">
      <c r="BM1178" s="57"/>
    </row>
    <row r="1179" spans="65:65">
      <c r="BM1179" s="57"/>
    </row>
    <row r="1180" spans="65:65">
      <c r="BM1180" s="57"/>
    </row>
    <row r="1181" spans="65:65">
      <c r="BM1181" s="57"/>
    </row>
    <row r="1182" spans="65:65">
      <c r="BM1182" s="57"/>
    </row>
    <row r="1183" spans="65:65">
      <c r="BM1183" s="57"/>
    </row>
    <row r="1184" spans="65:65">
      <c r="BM1184" s="57"/>
    </row>
    <row r="1185" spans="65:65">
      <c r="BM1185" s="57"/>
    </row>
    <row r="1186" spans="65:65">
      <c r="BM1186" s="57"/>
    </row>
    <row r="1187" spans="65:65">
      <c r="BM1187" s="57"/>
    </row>
    <row r="1188" spans="65:65">
      <c r="BM1188" s="57"/>
    </row>
    <row r="1189" spans="65:65">
      <c r="BM1189" s="57"/>
    </row>
    <row r="1190" spans="65:65">
      <c r="BM1190" s="57"/>
    </row>
    <row r="1191" spans="65:65">
      <c r="BM1191" s="57"/>
    </row>
    <row r="1192" spans="65:65">
      <c r="BM1192" s="57"/>
    </row>
    <row r="1193" spans="65:65">
      <c r="BM1193" s="57"/>
    </row>
  </sheetData>
  <dataConsolidate/>
  <conditionalFormatting sqref="B6:S11 B25:U30 B43:T48 B62:U67 B80:T85 B99:U104 B118:U123 B136:S141 B155:Q160 B173:U178 B191:T196 B209:Q214 B227:T232 B245:J250 B263:J268 B282:J287 B300:U305 B318:S323 B336:J341 B354:P359 B372:S377 B390:F395 B408:J413 B427:Q432 B445:U450 B463:R468 B481:U486 B499:J504 B518:U523 B536:U541 B554:T559 B572:U577 B590:T595 B608:I613 B626:T631 B644:T649 B662:T667 B681:J686 B699:R704 B717:P722 B735:T740 B753:T758 B772:S777 B791:S796 B809:J814 B827:T832 B845:U850 B863:S868 B881:K886 B899:R904 B917:S922 B935:U940 B953:S958 B971:J976 B990:S995 B1008:U1013 B1026:U1031 B1044:T1049 B1062:K1067 B1080:U1085 B1098:U1103">
    <cfRule type="expression" dxfId="17" priority="183">
      <formula>AND($B6&lt;&gt;$B5,NOT(ISBLANK(INDIRECT(Anlyt_LabRefThisCol))))</formula>
    </cfRule>
  </conditionalFormatting>
  <conditionalFormatting sqref="C2:S17 C21:U36 C39:T54 C58:U73 C76:T91 C95:U110 C114:U129 C132:S147 C151:Q166 C169:U184 C187:T202 C205:Q220 C223:T238 C241:J256 C259:J274 C278:J293 C296:U311 C314:S329 C332:J347 C350:P365 C368:S383 C386:F401 C404:J419 C423:Q438 C441:U456 C459:R474 C477:U492 C495:J510 C514:U529 C532:U547 C550:T565 C568:U583 C586:T601 C604:I619 C622:T637 C640:T655 C658:T673 C677:J692 C695:R710 C713:P728 C731:T746 C749:T764 C768:S783 C787:S802 C805:J820 C823:T838 C841:U856 C859:S874 C877:K892 C895:R910 C913:S928 C931:U946 C949:S964 C967:J982 C986:S1001 C1004:U1019 C1022:U1037 C1040:T1055 C1058:K1073 C1076:U1091 C1094:U1109">
    <cfRule type="expression" dxfId="16" priority="181" stopIfTrue="1">
      <formula>AND(ISBLANK(INDIRECT(Anlyt_LabRefLastCol)),ISBLANK(INDIRECT(Anlyt_LabRefThisCol)))</formula>
    </cfRule>
    <cfRule type="expression" dxfId="15" priority="18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C90CD-CFC8-4993-9A84-B7099EA50AA7}">
  <sheetPr codeName="Sheet16"/>
  <dimension ref="A1:BN1250"/>
  <sheetViews>
    <sheetView zoomScaleNormal="10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1" width="11.28515625" style="2" bestFit="1" customWidth="1"/>
    <col min="22" max="64" width="11.140625" style="2" bestFit="1" customWidth="1"/>
    <col min="65" max="65" width="9.28515625" style="54" bestFit="1" customWidth="1"/>
    <col min="66" max="16384" width="9.140625" style="2"/>
  </cols>
  <sheetData>
    <row r="1" spans="1:66" ht="15">
      <c r="B1" s="8" t="s">
        <v>522</v>
      </c>
      <c r="BM1" s="27" t="s">
        <v>66</v>
      </c>
    </row>
    <row r="2" spans="1:66" ht="15">
      <c r="A2" s="24" t="s">
        <v>4</v>
      </c>
      <c r="B2" s="18" t="s">
        <v>110</v>
      </c>
      <c r="C2" s="15" t="s">
        <v>111</v>
      </c>
      <c r="D2" s="16" t="s">
        <v>227</v>
      </c>
      <c r="E2" s="17" t="s">
        <v>227</v>
      </c>
      <c r="F2" s="17" t="s">
        <v>227</v>
      </c>
      <c r="G2" s="17" t="s">
        <v>227</v>
      </c>
      <c r="H2" s="17" t="s">
        <v>227</v>
      </c>
      <c r="I2" s="17" t="s">
        <v>227</v>
      </c>
      <c r="J2" s="17" t="s">
        <v>227</v>
      </c>
      <c r="K2" s="17" t="s">
        <v>227</v>
      </c>
      <c r="L2" s="17" t="s">
        <v>227</v>
      </c>
      <c r="M2" s="17" t="s">
        <v>227</v>
      </c>
      <c r="N2" s="17" t="s">
        <v>227</v>
      </c>
      <c r="O2" s="17" t="s">
        <v>227</v>
      </c>
      <c r="P2" s="17" t="s">
        <v>227</v>
      </c>
      <c r="Q2" s="17" t="s">
        <v>227</v>
      </c>
      <c r="R2" s="17" t="s">
        <v>227</v>
      </c>
      <c r="S2" s="17" t="s">
        <v>227</v>
      </c>
      <c r="T2" s="15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7">
        <v>1</v>
      </c>
    </row>
    <row r="3" spans="1:66">
      <c r="A3" s="29"/>
      <c r="B3" s="19" t="s">
        <v>228</v>
      </c>
      <c r="C3" s="9" t="s">
        <v>228</v>
      </c>
      <c r="D3" s="151" t="s">
        <v>230</v>
      </c>
      <c r="E3" s="152" t="s">
        <v>232</v>
      </c>
      <c r="F3" s="152" t="s">
        <v>234</v>
      </c>
      <c r="G3" s="152" t="s">
        <v>236</v>
      </c>
      <c r="H3" s="152" t="s">
        <v>238</v>
      </c>
      <c r="I3" s="152" t="s">
        <v>239</v>
      </c>
      <c r="J3" s="152" t="s">
        <v>240</v>
      </c>
      <c r="K3" s="152" t="s">
        <v>241</v>
      </c>
      <c r="L3" s="152" t="s">
        <v>242</v>
      </c>
      <c r="M3" s="152" t="s">
        <v>243</v>
      </c>
      <c r="N3" s="152" t="s">
        <v>244</v>
      </c>
      <c r="O3" s="152" t="s">
        <v>245</v>
      </c>
      <c r="P3" s="152" t="s">
        <v>246</v>
      </c>
      <c r="Q3" s="152" t="s">
        <v>247</v>
      </c>
      <c r="R3" s="152" t="s">
        <v>248</v>
      </c>
      <c r="S3" s="152" t="s">
        <v>249</v>
      </c>
      <c r="T3" s="15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7" t="s">
        <v>3</v>
      </c>
    </row>
    <row r="4" spans="1:66">
      <c r="A4" s="29"/>
      <c r="B4" s="19"/>
      <c r="C4" s="9"/>
      <c r="D4" s="10" t="s">
        <v>262</v>
      </c>
      <c r="E4" s="11" t="s">
        <v>262</v>
      </c>
      <c r="F4" s="11" t="s">
        <v>312</v>
      </c>
      <c r="G4" s="11" t="s">
        <v>264</v>
      </c>
      <c r="H4" s="11" t="s">
        <v>264</v>
      </c>
      <c r="I4" s="11" t="s">
        <v>262</v>
      </c>
      <c r="J4" s="11" t="s">
        <v>312</v>
      </c>
      <c r="K4" s="11" t="s">
        <v>262</v>
      </c>
      <c r="L4" s="11" t="s">
        <v>262</v>
      </c>
      <c r="M4" s="11" t="s">
        <v>264</v>
      </c>
      <c r="N4" s="11" t="s">
        <v>262</v>
      </c>
      <c r="O4" s="11" t="s">
        <v>264</v>
      </c>
      <c r="P4" s="11" t="s">
        <v>264</v>
      </c>
      <c r="Q4" s="11" t="s">
        <v>262</v>
      </c>
      <c r="R4" s="11" t="s">
        <v>262</v>
      </c>
      <c r="S4" s="11" t="s">
        <v>262</v>
      </c>
      <c r="T4" s="15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7">
        <v>3</v>
      </c>
    </row>
    <row r="5" spans="1:66">
      <c r="A5" s="29"/>
      <c r="B5" s="19"/>
      <c r="C5" s="9"/>
      <c r="D5" s="25" t="s">
        <v>116</v>
      </c>
      <c r="E5" s="25" t="s">
        <v>313</v>
      </c>
      <c r="F5" s="25" t="s">
        <v>313</v>
      </c>
      <c r="G5" s="25" t="s">
        <v>314</v>
      </c>
      <c r="H5" s="25" t="s">
        <v>315</v>
      </c>
      <c r="I5" s="25" t="s">
        <v>313</v>
      </c>
      <c r="J5" s="25" t="s">
        <v>315</v>
      </c>
      <c r="K5" s="25" t="s">
        <v>315</v>
      </c>
      <c r="L5" s="25" t="s">
        <v>315</v>
      </c>
      <c r="M5" s="25" t="s">
        <v>315</v>
      </c>
      <c r="N5" s="25" t="s">
        <v>315</v>
      </c>
      <c r="O5" s="25" t="s">
        <v>314</v>
      </c>
      <c r="P5" s="25" t="s">
        <v>313</v>
      </c>
      <c r="Q5" s="25" t="s">
        <v>315</v>
      </c>
      <c r="R5" s="25" t="s">
        <v>315</v>
      </c>
      <c r="S5" s="25" t="s">
        <v>315</v>
      </c>
      <c r="T5" s="15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7">
        <v>3</v>
      </c>
    </row>
    <row r="6" spans="1:66">
      <c r="A6" s="29"/>
      <c r="B6" s="18">
        <v>1</v>
      </c>
      <c r="C6" s="14">
        <v>1</v>
      </c>
      <c r="D6" s="202">
        <v>0.18</v>
      </c>
      <c r="E6" s="203">
        <v>0.20234449005080876</v>
      </c>
      <c r="F6" s="203" t="s">
        <v>96</v>
      </c>
      <c r="G6" s="202">
        <v>0.19</v>
      </c>
      <c r="H6" s="202">
        <v>0.2</v>
      </c>
      <c r="I6" s="202">
        <v>0.2</v>
      </c>
      <c r="J6" s="203" t="s">
        <v>291</v>
      </c>
      <c r="K6" s="202">
        <v>0.18</v>
      </c>
      <c r="L6" s="203">
        <v>0.2</v>
      </c>
      <c r="M6" s="203" t="s">
        <v>290</v>
      </c>
      <c r="N6" s="202">
        <v>0.19</v>
      </c>
      <c r="O6" s="203" t="s">
        <v>298</v>
      </c>
      <c r="P6" s="202">
        <v>0.2</v>
      </c>
      <c r="Q6" s="202">
        <v>0.19</v>
      </c>
      <c r="R6" s="202">
        <v>0.18</v>
      </c>
      <c r="S6" s="202">
        <v>0.19</v>
      </c>
      <c r="T6" s="204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6">
        <v>1</v>
      </c>
    </row>
    <row r="7" spans="1:66">
      <c r="A7" s="29"/>
      <c r="B7" s="19">
        <v>1</v>
      </c>
      <c r="C7" s="9">
        <v>2</v>
      </c>
      <c r="D7" s="23">
        <v>0.2</v>
      </c>
      <c r="E7" s="208">
        <v>0.21503173020861674</v>
      </c>
      <c r="F7" s="208" t="s">
        <v>96</v>
      </c>
      <c r="G7" s="23">
        <v>0.2</v>
      </c>
      <c r="H7" s="23">
        <v>0.2</v>
      </c>
      <c r="I7" s="23">
        <v>0.18</v>
      </c>
      <c r="J7" s="208" t="s">
        <v>291</v>
      </c>
      <c r="K7" s="23">
        <v>0.18</v>
      </c>
      <c r="L7" s="208">
        <v>0.2</v>
      </c>
      <c r="M7" s="208" t="s">
        <v>290</v>
      </c>
      <c r="N7" s="23">
        <v>0.18</v>
      </c>
      <c r="O7" s="208" t="s">
        <v>298</v>
      </c>
      <c r="P7" s="23">
        <v>0.2</v>
      </c>
      <c r="Q7" s="23">
        <v>0.2</v>
      </c>
      <c r="R7" s="23">
        <v>0.2</v>
      </c>
      <c r="S7" s="23">
        <v>0.19</v>
      </c>
      <c r="T7" s="204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6">
        <v>20</v>
      </c>
    </row>
    <row r="8" spans="1:66">
      <c r="A8" s="29"/>
      <c r="B8" s="19">
        <v>1</v>
      </c>
      <c r="C8" s="9">
        <v>3</v>
      </c>
      <c r="D8" s="23">
        <v>0.2</v>
      </c>
      <c r="E8" s="208">
        <v>0.22247901136477011</v>
      </c>
      <c r="F8" s="208" t="s">
        <v>96</v>
      </c>
      <c r="G8" s="23">
        <v>0.18</v>
      </c>
      <c r="H8" s="23">
        <v>0.17199999999999999</v>
      </c>
      <c r="I8" s="23">
        <v>0.18</v>
      </c>
      <c r="J8" s="208" t="s">
        <v>291</v>
      </c>
      <c r="K8" s="23">
        <v>0.19</v>
      </c>
      <c r="L8" s="208">
        <v>0.2</v>
      </c>
      <c r="M8" s="208" t="s">
        <v>290</v>
      </c>
      <c r="N8" s="23">
        <v>0.18</v>
      </c>
      <c r="O8" s="208" t="s">
        <v>298</v>
      </c>
      <c r="P8" s="23">
        <v>0.2</v>
      </c>
      <c r="Q8" s="23">
        <v>0.19</v>
      </c>
      <c r="R8" s="23">
        <v>0.2</v>
      </c>
      <c r="S8" s="23">
        <v>0.19</v>
      </c>
      <c r="T8" s="204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6">
        <v>16</v>
      </c>
    </row>
    <row r="9" spans="1:66">
      <c r="A9" s="29"/>
      <c r="B9" s="19">
        <v>1</v>
      </c>
      <c r="C9" s="9">
        <v>4</v>
      </c>
      <c r="D9" s="23">
        <v>0.18</v>
      </c>
      <c r="E9" s="208">
        <v>0.20602225662013601</v>
      </c>
      <c r="F9" s="208" t="s">
        <v>96</v>
      </c>
      <c r="G9" s="23">
        <v>0.2</v>
      </c>
      <c r="H9" s="209">
        <v>0.224</v>
      </c>
      <c r="I9" s="23">
        <v>0.19</v>
      </c>
      <c r="J9" s="208" t="s">
        <v>291</v>
      </c>
      <c r="K9" s="23">
        <v>0.19</v>
      </c>
      <c r="L9" s="208">
        <v>0.2</v>
      </c>
      <c r="M9" s="208" t="s">
        <v>290</v>
      </c>
      <c r="N9" s="23">
        <v>0.18</v>
      </c>
      <c r="O9" s="208" t="s">
        <v>298</v>
      </c>
      <c r="P9" s="23">
        <v>0.2</v>
      </c>
      <c r="Q9" s="23">
        <v>0.19</v>
      </c>
      <c r="R9" s="23">
        <v>0.2</v>
      </c>
      <c r="S9" s="23">
        <v>0.2</v>
      </c>
      <c r="T9" s="204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6">
        <v>0.19203333333333333</v>
      </c>
      <c r="BN9" s="27"/>
    </row>
    <row r="10" spans="1:66">
      <c r="A10" s="29"/>
      <c r="B10" s="19">
        <v>1</v>
      </c>
      <c r="C10" s="9">
        <v>5</v>
      </c>
      <c r="D10" s="23">
        <v>0.2</v>
      </c>
      <c r="E10" s="208">
        <v>0.22427664029447753</v>
      </c>
      <c r="F10" s="208" t="s">
        <v>96</v>
      </c>
      <c r="G10" s="23">
        <v>0.2</v>
      </c>
      <c r="H10" s="23">
        <v>0.19500000000000001</v>
      </c>
      <c r="I10" s="23">
        <v>0.22</v>
      </c>
      <c r="J10" s="208" t="s">
        <v>291</v>
      </c>
      <c r="K10" s="23">
        <v>0.18</v>
      </c>
      <c r="L10" s="208">
        <v>0.2</v>
      </c>
      <c r="M10" s="208" t="s">
        <v>290</v>
      </c>
      <c r="N10" s="23">
        <v>0.19</v>
      </c>
      <c r="O10" s="208" t="s">
        <v>298</v>
      </c>
      <c r="P10" s="23">
        <v>0.2</v>
      </c>
      <c r="Q10" s="23">
        <v>0.19</v>
      </c>
      <c r="R10" s="23">
        <v>0.18</v>
      </c>
      <c r="S10" s="23">
        <v>0.2</v>
      </c>
      <c r="T10" s="204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6">
        <v>73</v>
      </c>
    </row>
    <row r="11" spans="1:66">
      <c r="A11" s="29"/>
      <c r="B11" s="19">
        <v>1</v>
      </c>
      <c r="C11" s="9">
        <v>6</v>
      </c>
      <c r="D11" s="23">
        <v>0.19</v>
      </c>
      <c r="E11" s="208">
        <v>0.20406071196784617</v>
      </c>
      <c r="F11" s="208" t="s">
        <v>96</v>
      </c>
      <c r="G11" s="23">
        <v>0.2</v>
      </c>
      <c r="H11" s="23">
        <v>0.193</v>
      </c>
      <c r="I11" s="23">
        <v>0.21</v>
      </c>
      <c r="J11" s="208" t="s">
        <v>291</v>
      </c>
      <c r="K11" s="23">
        <v>0.18</v>
      </c>
      <c r="L11" s="208">
        <v>0.3</v>
      </c>
      <c r="M11" s="208" t="s">
        <v>290</v>
      </c>
      <c r="N11" s="23">
        <v>0.18</v>
      </c>
      <c r="O11" s="208" t="s">
        <v>298</v>
      </c>
      <c r="P11" s="23">
        <v>0.2</v>
      </c>
      <c r="Q11" s="23">
        <v>0.19</v>
      </c>
      <c r="R11" s="23">
        <v>0.2</v>
      </c>
      <c r="S11" s="23">
        <v>0.19</v>
      </c>
      <c r="T11" s="204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56"/>
    </row>
    <row r="12" spans="1:66">
      <c r="A12" s="29"/>
      <c r="B12" s="20" t="s">
        <v>256</v>
      </c>
      <c r="C12" s="12"/>
      <c r="D12" s="210">
        <v>0.19166666666666665</v>
      </c>
      <c r="E12" s="210">
        <v>0.21236914008444255</v>
      </c>
      <c r="F12" s="210" t="s">
        <v>651</v>
      </c>
      <c r="G12" s="210">
        <v>0.19499999999999998</v>
      </c>
      <c r="H12" s="210">
        <v>0.19733333333333336</v>
      </c>
      <c r="I12" s="210">
        <v>0.19666666666666666</v>
      </c>
      <c r="J12" s="210" t="s">
        <v>651</v>
      </c>
      <c r="K12" s="210">
        <v>0.18333333333333332</v>
      </c>
      <c r="L12" s="210">
        <v>0.21666666666666667</v>
      </c>
      <c r="M12" s="210" t="s">
        <v>651</v>
      </c>
      <c r="N12" s="210">
        <v>0.18333333333333332</v>
      </c>
      <c r="O12" s="210" t="s">
        <v>651</v>
      </c>
      <c r="P12" s="210">
        <v>0.19999999999999998</v>
      </c>
      <c r="Q12" s="210">
        <v>0.19166666666666665</v>
      </c>
      <c r="R12" s="210">
        <v>0.19333333333333333</v>
      </c>
      <c r="S12" s="210">
        <v>0.19333333333333333</v>
      </c>
      <c r="T12" s="204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56"/>
    </row>
    <row r="13" spans="1:66">
      <c r="A13" s="29"/>
      <c r="B13" s="3" t="s">
        <v>257</v>
      </c>
      <c r="C13" s="28"/>
      <c r="D13" s="23">
        <v>0.19500000000000001</v>
      </c>
      <c r="E13" s="23">
        <v>0.21052699341437636</v>
      </c>
      <c r="F13" s="23" t="s">
        <v>651</v>
      </c>
      <c r="G13" s="23">
        <v>0.2</v>
      </c>
      <c r="H13" s="23">
        <v>0.19750000000000001</v>
      </c>
      <c r="I13" s="23">
        <v>0.19500000000000001</v>
      </c>
      <c r="J13" s="23" t="s">
        <v>651</v>
      </c>
      <c r="K13" s="23">
        <v>0.18</v>
      </c>
      <c r="L13" s="23">
        <v>0.2</v>
      </c>
      <c r="M13" s="23" t="s">
        <v>651</v>
      </c>
      <c r="N13" s="23">
        <v>0.18</v>
      </c>
      <c r="O13" s="23" t="s">
        <v>651</v>
      </c>
      <c r="P13" s="23">
        <v>0.2</v>
      </c>
      <c r="Q13" s="23">
        <v>0.19</v>
      </c>
      <c r="R13" s="23">
        <v>0.2</v>
      </c>
      <c r="S13" s="23">
        <v>0.19</v>
      </c>
      <c r="T13" s="204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56"/>
    </row>
    <row r="14" spans="1:66">
      <c r="A14" s="29"/>
      <c r="B14" s="3" t="s">
        <v>258</v>
      </c>
      <c r="C14" s="28"/>
      <c r="D14" s="23">
        <v>9.8319208025017587E-3</v>
      </c>
      <c r="E14" s="23">
        <v>9.6009787053309911E-3</v>
      </c>
      <c r="F14" s="23" t="s">
        <v>651</v>
      </c>
      <c r="G14" s="23">
        <v>8.3666002653407633E-3</v>
      </c>
      <c r="H14" s="23">
        <v>1.6681326885672702E-2</v>
      </c>
      <c r="I14" s="23">
        <v>1.6329931618554522E-2</v>
      </c>
      <c r="J14" s="23" t="s">
        <v>651</v>
      </c>
      <c r="K14" s="23">
        <v>5.1639777949432277E-3</v>
      </c>
      <c r="L14" s="23">
        <v>4.0824829046386367E-2</v>
      </c>
      <c r="M14" s="23" t="s">
        <v>651</v>
      </c>
      <c r="N14" s="23">
        <v>5.1639777949432277E-3</v>
      </c>
      <c r="O14" s="23" t="s">
        <v>651</v>
      </c>
      <c r="P14" s="23">
        <v>3.0404709722440586E-17</v>
      </c>
      <c r="Q14" s="23">
        <v>4.0824829046386332E-3</v>
      </c>
      <c r="R14" s="23">
        <v>1.0327955589886454E-2</v>
      </c>
      <c r="S14" s="23">
        <v>5.1639777949432277E-3</v>
      </c>
      <c r="T14" s="204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56"/>
    </row>
    <row r="15" spans="1:66">
      <c r="A15" s="29"/>
      <c r="B15" s="3" t="s">
        <v>86</v>
      </c>
      <c r="C15" s="28"/>
      <c r="D15" s="13">
        <v>5.1296978100009182E-2</v>
      </c>
      <c r="E15" s="13">
        <v>4.5208916425020299E-2</v>
      </c>
      <c r="F15" s="13" t="s">
        <v>651</v>
      </c>
      <c r="G15" s="13">
        <v>4.2905642386362894E-2</v>
      </c>
      <c r="H15" s="13">
        <v>8.4533751109827873E-2</v>
      </c>
      <c r="I15" s="13">
        <v>8.3033550602819611E-2</v>
      </c>
      <c r="J15" s="13" t="s">
        <v>651</v>
      </c>
      <c r="K15" s="13">
        <v>2.8167151608781246E-2</v>
      </c>
      <c r="L15" s="13">
        <v>0.18842228790639862</v>
      </c>
      <c r="M15" s="13" t="s">
        <v>651</v>
      </c>
      <c r="N15" s="13">
        <v>2.8167151608781246E-2</v>
      </c>
      <c r="O15" s="13" t="s">
        <v>651</v>
      </c>
      <c r="P15" s="13">
        <v>1.5202354861220294E-16</v>
      </c>
      <c r="Q15" s="13">
        <v>2.1299910806810263E-2</v>
      </c>
      <c r="R15" s="13">
        <v>5.3420459947688556E-2</v>
      </c>
      <c r="S15" s="13">
        <v>2.6710229973844282E-2</v>
      </c>
      <c r="T15" s="15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5"/>
    </row>
    <row r="16" spans="1:66">
      <c r="A16" s="29"/>
      <c r="B16" s="3" t="s">
        <v>259</v>
      </c>
      <c r="C16" s="28"/>
      <c r="D16" s="13">
        <v>-1.9093907307760061E-3</v>
      </c>
      <c r="E16" s="13">
        <v>0.10589727521841286</v>
      </c>
      <c r="F16" s="13" t="s">
        <v>651</v>
      </c>
      <c r="G16" s="13">
        <v>1.5448706821732161E-2</v>
      </c>
      <c r="H16" s="13">
        <v>2.75993751084882E-2</v>
      </c>
      <c r="I16" s="13">
        <v>2.4127755597986411E-2</v>
      </c>
      <c r="J16" s="13" t="s">
        <v>651</v>
      </c>
      <c r="K16" s="13">
        <v>-4.530463461204659E-2</v>
      </c>
      <c r="L16" s="13">
        <v>0.12827634091303586</v>
      </c>
      <c r="M16" s="13" t="s">
        <v>651</v>
      </c>
      <c r="N16" s="13">
        <v>-4.530463461204659E-2</v>
      </c>
      <c r="O16" s="13" t="s">
        <v>651</v>
      </c>
      <c r="P16" s="13">
        <v>4.1485853150494689E-2</v>
      </c>
      <c r="Q16" s="13">
        <v>-1.9093907307760061E-3</v>
      </c>
      <c r="R16" s="13">
        <v>6.769658045478133E-3</v>
      </c>
      <c r="S16" s="13">
        <v>6.769658045478133E-3</v>
      </c>
      <c r="T16" s="15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5"/>
    </row>
    <row r="17" spans="1:65">
      <c r="A17" s="29"/>
      <c r="B17" s="45" t="s">
        <v>260</v>
      </c>
      <c r="C17" s="46"/>
      <c r="D17" s="44">
        <v>0.17</v>
      </c>
      <c r="E17" s="44">
        <v>1.93</v>
      </c>
      <c r="F17" s="44">
        <v>486.18</v>
      </c>
      <c r="G17" s="44">
        <v>0.17</v>
      </c>
      <c r="H17" s="44">
        <v>0.4</v>
      </c>
      <c r="I17" s="44">
        <v>0.34</v>
      </c>
      <c r="J17" s="44">
        <v>5.73</v>
      </c>
      <c r="K17" s="44">
        <v>1.01</v>
      </c>
      <c r="L17" s="44" t="s">
        <v>261</v>
      </c>
      <c r="M17" s="44">
        <v>4.38</v>
      </c>
      <c r="N17" s="44">
        <v>1.01</v>
      </c>
      <c r="O17" s="44">
        <v>17.03</v>
      </c>
      <c r="P17" s="44">
        <v>0.67</v>
      </c>
      <c r="Q17" s="44">
        <v>0.17</v>
      </c>
      <c r="R17" s="44">
        <v>0</v>
      </c>
      <c r="S17" s="44">
        <v>0</v>
      </c>
      <c r="T17" s="15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5"/>
    </row>
    <row r="18" spans="1:65">
      <c r="B18" s="30" t="s">
        <v>295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BM18" s="55"/>
    </row>
    <row r="19" spans="1:65">
      <c r="BM19" s="55"/>
    </row>
    <row r="20" spans="1:65" ht="15">
      <c r="B20" s="8" t="s">
        <v>523</v>
      </c>
      <c r="BM20" s="27" t="s">
        <v>66</v>
      </c>
    </row>
    <row r="21" spans="1:65" ht="15">
      <c r="A21" s="24" t="s">
        <v>48</v>
      </c>
      <c r="B21" s="18" t="s">
        <v>110</v>
      </c>
      <c r="C21" s="15" t="s">
        <v>111</v>
      </c>
      <c r="D21" s="16" t="s">
        <v>227</v>
      </c>
      <c r="E21" s="17" t="s">
        <v>227</v>
      </c>
      <c r="F21" s="17" t="s">
        <v>227</v>
      </c>
      <c r="G21" s="17" t="s">
        <v>227</v>
      </c>
      <c r="H21" s="17" t="s">
        <v>227</v>
      </c>
      <c r="I21" s="17" t="s">
        <v>227</v>
      </c>
      <c r="J21" s="17" t="s">
        <v>227</v>
      </c>
      <c r="K21" s="17" t="s">
        <v>227</v>
      </c>
      <c r="L21" s="17" t="s">
        <v>227</v>
      </c>
      <c r="M21" s="17" t="s">
        <v>227</v>
      </c>
      <c r="N21" s="17" t="s">
        <v>227</v>
      </c>
      <c r="O21" s="17" t="s">
        <v>227</v>
      </c>
      <c r="P21" s="17" t="s">
        <v>227</v>
      </c>
      <c r="Q21" s="17" t="s">
        <v>227</v>
      </c>
      <c r="R21" s="17" t="s">
        <v>227</v>
      </c>
      <c r="S21" s="17" t="s">
        <v>227</v>
      </c>
      <c r="T21" s="17" t="s">
        <v>227</v>
      </c>
      <c r="U21" s="15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7">
        <v>1</v>
      </c>
    </row>
    <row r="22" spans="1:65">
      <c r="A22" s="29"/>
      <c r="B22" s="19" t="s">
        <v>228</v>
      </c>
      <c r="C22" s="9" t="s">
        <v>228</v>
      </c>
      <c r="D22" s="151" t="s">
        <v>230</v>
      </c>
      <c r="E22" s="152" t="s">
        <v>231</v>
      </c>
      <c r="F22" s="152" t="s">
        <v>232</v>
      </c>
      <c r="G22" s="152" t="s">
        <v>235</v>
      </c>
      <c r="H22" s="152" t="s">
        <v>236</v>
      </c>
      <c r="I22" s="152" t="s">
        <v>238</v>
      </c>
      <c r="J22" s="152" t="s">
        <v>239</v>
      </c>
      <c r="K22" s="152" t="s">
        <v>240</v>
      </c>
      <c r="L22" s="152" t="s">
        <v>241</v>
      </c>
      <c r="M22" s="152" t="s">
        <v>242</v>
      </c>
      <c r="N22" s="152" t="s">
        <v>244</v>
      </c>
      <c r="O22" s="152" t="s">
        <v>245</v>
      </c>
      <c r="P22" s="152" t="s">
        <v>246</v>
      </c>
      <c r="Q22" s="152" t="s">
        <v>247</v>
      </c>
      <c r="R22" s="152" t="s">
        <v>248</v>
      </c>
      <c r="S22" s="152" t="s">
        <v>249</v>
      </c>
      <c r="T22" s="152" t="s">
        <v>250</v>
      </c>
      <c r="U22" s="15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7" t="s">
        <v>1</v>
      </c>
    </row>
    <row r="23" spans="1:65">
      <c r="A23" s="29"/>
      <c r="B23" s="19"/>
      <c r="C23" s="9"/>
      <c r="D23" s="10" t="s">
        <v>312</v>
      </c>
      <c r="E23" s="11" t="s">
        <v>312</v>
      </c>
      <c r="F23" s="11" t="s">
        <v>262</v>
      </c>
      <c r="G23" s="11" t="s">
        <v>312</v>
      </c>
      <c r="H23" s="11" t="s">
        <v>264</v>
      </c>
      <c r="I23" s="11" t="s">
        <v>264</v>
      </c>
      <c r="J23" s="11" t="s">
        <v>262</v>
      </c>
      <c r="K23" s="11" t="s">
        <v>312</v>
      </c>
      <c r="L23" s="11" t="s">
        <v>262</v>
      </c>
      <c r="M23" s="11" t="s">
        <v>262</v>
      </c>
      <c r="N23" s="11" t="s">
        <v>262</v>
      </c>
      <c r="O23" s="11" t="s">
        <v>264</v>
      </c>
      <c r="P23" s="11" t="s">
        <v>264</v>
      </c>
      <c r="Q23" s="11" t="s">
        <v>262</v>
      </c>
      <c r="R23" s="11" t="s">
        <v>262</v>
      </c>
      <c r="S23" s="11" t="s">
        <v>262</v>
      </c>
      <c r="T23" s="11" t="s">
        <v>312</v>
      </c>
      <c r="U23" s="15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7">
        <v>2</v>
      </c>
    </row>
    <row r="24" spans="1:65">
      <c r="A24" s="29"/>
      <c r="B24" s="19"/>
      <c r="C24" s="9"/>
      <c r="D24" s="25" t="s">
        <v>116</v>
      </c>
      <c r="E24" s="25" t="s">
        <v>315</v>
      </c>
      <c r="F24" s="25" t="s">
        <v>313</v>
      </c>
      <c r="G24" s="25" t="s">
        <v>315</v>
      </c>
      <c r="H24" s="25" t="s">
        <v>314</v>
      </c>
      <c r="I24" s="25" t="s">
        <v>315</v>
      </c>
      <c r="J24" s="25" t="s">
        <v>313</v>
      </c>
      <c r="K24" s="25" t="s">
        <v>315</v>
      </c>
      <c r="L24" s="25" t="s">
        <v>315</v>
      </c>
      <c r="M24" s="25" t="s">
        <v>315</v>
      </c>
      <c r="N24" s="25" t="s">
        <v>315</v>
      </c>
      <c r="O24" s="25" t="s">
        <v>314</v>
      </c>
      <c r="P24" s="25" t="s">
        <v>313</v>
      </c>
      <c r="Q24" s="25" t="s">
        <v>315</v>
      </c>
      <c r="R24" s="25" t="s">
        <v>315</v>
      </c>
      <c r="S24" s="25" t="s">
        <v>315</v>
      </c>
      <c r="T24" s="25" t="s">
        <v>316</v>
      </c>
      <c r="U24" s="15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7">
        <v>3</v>
      </c>
    </row>
    <row r="25" spans="1:65">
      <c r="A25" s="29"/>
      <c r="B25" s="18">
        <v>1</v>
      </c>
      <c r="C25" s="14">
        <v>1</v>
      </c>
      <c r="D25" s="21">
        <v>1.4945999999999999</v>
      </c>
      <c r="E25" s="147">
        <v>1.8239040000000002</v>
      </c>
      <c r="F25" s="21">
        <v>1.5572289565598216</v>
      </c>
      <c r="G25" s="21">
        <v>1.39</v>
      </c>
      <c r="H25" s="147">
        <v>1.7399999999999998</v>
      </c>
      <c r="I25" s="21">
        <v>1.7000000000000002</v>
      </c>
      <c r="J25" s="21">
        <v>1.34</v>
      </c>
      <c r="K25" s="21">
        <v>1.6099999999999999</v>
      </c>
      <c r="L25" s="21">
        <v>1.48</v>
      </c>
      <c r="M25" s="21">
        <v>1.35</v>
      </c>
      <c r="N25" s="21">
        <v>1.36</v>
      </c>
      <c r="O25" s="21">
        <v>1.7388719179111471</v>
      </c>
      <c r="P25" s="147">
        <v>1.78</v>
      </c>
      <c r="Q25" s="21">
        <v>1.49</v>
      </c>
      <c r="R25" s="21">
        <v>1.46</v>
      </c>
      <c r="S25" s="21">
        <v>1.47</v>
      </c>
      <c r="T25" s="21">
        <v>1.4550000000000001</v>
      </c>
      <c r="U25" s="15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7">
        <v>1</v>
      </c>
    </row>
    <row r="26" spans="1:65">
      <c r="A26" s="29"/>
      <c r="B26" s="19">
        <v>1</v>
      </c>
      <c r="C26" s="9">
        <v>2</v>
      </c>
      <c r="D26" s="11">
        <v>1.4687999999999999</v>
      </c>
      <c r="E26" s="148">
        <v>1.8808200000000002</v>
      </c>
      <c r="F26" s="11">
        <v>1.5174762304582969</v>
      </c>
      <c r="G26" s="11">
        <v>1.55</v>
      </c>
      <c r="H26" s="148">
        <v>1.78</v>
      </c>
      <c r="I26" s="11">
        <v>1.7000000000000002</v>
      </c>
      <c r="J26" s="11">
        <v>1.43</v>
      </c>
      <c r="K26" s="11">
        <v>1.6399999999999997</v>
      </c>
      <c r="L26" s="11">
        <v>1.49</v>
      </c>
      <c r="M26" s="11">
        <v>1.53</v>
      </c>
      <c r="N26" s="11">
        <v>1.37</v>
      </c>
      <c r="O26" s="11">
        <v>1.6779165523041766</v>
      </c>
      <c r="P26" s="148">
        <v>1.82</v>
      </c>
      <c r="Q26" s="11">
        <v>1.48</v>
      </c>
      <c r="R26" s="11">
        <v>1.53</v>
      </c>
      <c r="S26" s="11">
        <v>1.44</v>
      </c>
      <c r="T26" s="11">
        <v>1.4059999999999999</v>
      </c>
      <c r="U26" s="15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7" t="e">
        <v>#N/A</v>
      </c>
    </row>
    <row r="27" spans="1:65">
      <c r="A27" s="29"/>
      <c r="B27" s="19">
        <v>1</v>
      </c>
      <c r="C27" s="9">
        <v>3</v>
      </c>
      <c r="D27" s="11">
        <v>1.5407999999999999</v>
      </c>
      <c r="E27" s="148">
        <v>1.863648</v>
      </c>
      <c r="F27" s="11">
        <v>1.5239654328553862</v>
      </c>
      <c r="G27" s="11">
        <v>1.51</v>
      </c>
      <c r="H27" s="148">
        <v>1.7500000000000002</v>
      </c>
      <c r="I27" s="11">
        <v>1.6399999999999997</v>
      </c>
      <c r="J27" s="11">
        <v>1.37</v>
      </c>
      <c r="K27" s="11">
        <v>1.66</v>
      </c>
      <c r="L27" s="11">
        <v>1.44</v>
      </c>
      <c r="M27" s="11">
        <v>1.49</v>
      </c>
      <c r="N27" s="11">
        <v>1.34</v>
      </c>
      <c r="O27" s="11">
        <v>1.664230493501593</v>
      </c>
      <c r="P27" s="148">
        <v>1.77</v>
      </c>
      <c r="Q27" s="11">
        <v>1.53</v>
      </c>
      <c r="R27" s="11">
        <v>1.42</v>
      </c>
      <c r="S27" s="11">
        <v>1.49</v>
      </c>
      <c r="T27" s="11">
        <v>1.4870000000000001</v>
      </c>
      <c r="U27" s="15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7">
        <v>16</v>
      </c>
    </row>
    <row r="28" spans="1:65">
      <c r="A28" s="29"/>
      <c r="B28" s="19">
        <v>1</v>
      </c>
      <c r="C28" s="9">
        <v>4</v>
      </c>
      <c r="D28" s="11">
        <v>1.5396999999999998</v>
      </c>
      <c r="E28" s="148">
        <v>1.8731439999999999</v>
      </c>
      <c r="F28" s="11">
        <v>1.5200354302234129</v>
      </c>
      <c r="G28" s="11">
        <v>1.54</v>
      </c>
      <c r="H28" s="148">
        <v>1.77</v>
      </c>
      <c r="I28" s="11">
        <v>1.77</v>
      </c>
      <c r="J28" s="11">
        <v>1.41</v>
      </c>
      <c r="K28" s="11">
        <v>1.6500000000000001</v>
      </c>
      <c r="L28" s="11">
        <v>1.49</v>
      </c>
      <c r="M28" s="11">
        <v>1.49</v>
      </c>
      <c r="N28" s="11">
        <v>1.38</v>
      </c>
      <c r="O28" s="11">
        <v>1.7395482350769047</v>
      </c>
      <c r="P28" s="148">
        <v>1.7500000000000002</v>
      </c>
      <c r="Q28" s="11">
        <v>1.54</v>
      </c>
      <c r="R28" s="11">
        <v>1.49</v>
      </c>
      <c r="S28" s="11">
        <v>1.46</v>
      </c>
      <c r="T28" s="11">
        <v>1.462</v>
      </c>
      <c r="U28" s="15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7">
        <v>1.5122455530595531</v>
      </c>
    </row>
    <row r="29" spans="1:65">
      <c r="A29" s="29"/>
      <c r="B29" s="19">
        <v>1</v>
      </c>
      <c r="C29" s="9">
        <v>5</v>
      </c>
      <c r="D29" s="11">
        <v>1.5384</v>
      </c>
      <c r="E29" s="148">
        <v>1.8689400000000003</v>
      </c>
      <c r="F29" s="11">
        <v>1.5614496369120019</v>
      </c>
      <c r="G29" s="11">
        <v>1.44</v>
      </c>
      <c r="H29" s="148">
        <v>1.7500000000000002</v>
      </c>
      <c r="I29" s="11">
        <v>1.7000000000000002</v>
      </c>
      <c r="J29" s="11">
        <v>1.38</v>
      </c>
      <c r="K29" s="11">
        <v>1.63</v>
      </c>
      <c r="L29" s="11">
        <v>1.47</v>
      </c>
      <c r="M29" s="11">
        <v>1.38</v>
      </c>
      <c r="N29" s="11">
        <v>1.42</v>
      </c>
      <c r="O29" s="11">
        <v>1.7099707271349764</v>
      </c>
      <c r="P29" s="148">
        <v>1.78</v>
      </c>
      <c r="Q29" s="11">
        <v>1.56</v>
      </c>
      <c r="R29" s="11">
        <v>1.47</v>
      </c>
      <c r="S29" s="11">
        <v>1.44</v>
      </c>
      <c r="T29" s="11">
        <v>1.405</v>
      </c>
      <c r="U29" s="15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27">
        <v>74</v>
      </c>
    </row>
    <row r="30" spans="1:65">
      <c r="A30" s="29"/>
      <c r="B30" s="19">
        <v>1</v>
      </c>
      <c r="C30" s="9">
        <v>6</v>
      </c>
      <c r="D30" s="11">
        <v>1.4863</v>
      </c>
      <c r="E30" s="148">
        <v>1.8906479999999999</v>
      </c>
      <c r="F30" s="11">
        <v>1.4988188574799117</v>
      </c>
      <c r="G30" s="11">
        <v>1.53</v>
      </c>
      <c r="H30" s="148">
        <v>1.76</v>
      </c>
      <c r="I30" s="11">
        <v>1.83</v>
      </c>
      <c r="J30" s="11">
        <v>1.4</v>
      </c>
      <c r="K30" s="11">
        <v>1.63</v>
      </c>
      <c r="L30" s="11">
        <v>1.44</v>
      </c>
      <c r="M30" s="11">
        <v>1.43</v>
      </c>
      <c r="N30" s="11">
        <v>1.36</v>
      </c>
      <c r="O30" s="11">
        <v>1.7015139865848197</v>
      </c>
      <c r="P30" s="148">
        <v>1.78</v>
      </c>
      <c r="Q30" s="11">
        <v>1.56</v>
      </c>
      <c r="R30" s="11">
        <v>1.43</v>
      </c>
      <c r="S30" s="11">
        <v>1.44</v>
      </c>
      <c r="T30" s="11">
        <v>1.474</v>
      </c>
      <c r="U30" s="15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5"/>
    </row>
    <row r="31" spans="1:65">
      <c r="A31" s="29"/>
      <c r="B31" s="20" t="s">
        <v>256</v>
      </c>
      <c r="C31" s="12"/>
      <c r="D31" s="22">
        <v>1.5114333333333334</v>
      </c>
      <c r="E31" s="22">
        <v>1.8668506666666669</v>
      </c>
      <c r="F31" s="22">
        <v>1.5298290907481384</v>
      </c>
      <c r="G31" s="22">
        <v>1.4933333333333332</v>
      </c>
      <c r="H31" s="22">
        <v>1.7583333333333331</v>
      </c>
      <c r="I31" s="22">
        <v>1.7233333333333336</v>
      </c>
      <c r="J31" s="22">
        <v>1.3883333333333334</v>
      </c>
      <c r="K31" s="22">
        <v>1.6366666666666667</v>
      </c>
      <c r="L31" s="22">
        <v>1.4683333333333335</v>
      </c>
      <c r="M31" s="22">
        <v>1.4450000000000001</v>
      </c>
      <c r="N31" s="22">
        <v>1.3716666666666668</v>
      </c>
      <c r="O31" s="22">
        <v>1.7053419854189362</v>
      </c>
      <c r="P31" s="22">
        <v>1.78</v>
      </c>
      <c r="Q31" s="22">
        <v>1.5266666666666666</v>
      </c>
      <c r="R31" s="22">
        <v>1.4666666666666668</v>
      </c>
      <c r="S31" s="22">
        <v>1.4566666666666668</v>
      </c>
      <c r="T31" s="22">
        <v>1.4481666666666666</v>
      </c>
      <c r="U31" s="15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5"/>
    </row>
    <row r="32" spans="1:65">
      <c r="A32" s="29"/>
      <c r="B32" s="3" t="s">
        <v>257</v>
      </c>
      <c r="C32" s="28"/>
      <c r="D32" s="11">
        <v>1.5165</v>
      </c>
      <c r="E32" s="11">
        <v>1.8710420000000001</v>
      </c>
      <c r="F32" s="11">
        <v>1.5220004315393996</v>
      </c>
      <c r="G32" s="11">
        <v>1.52</v>
      </c>
      <c r="H32" s="11">
        <v>1.7550000000000001</v>
      </c>
      <c r="I32" s="11">
        <v>1.7000000000000002</v>
      </c>
      <c r="J32" s="11">
        <v>1.39</v>
      </c>
      <c r="K32" s="11">
        <v>1.6349999999999998</v>
      </c>
      <c r="L32" s="11">
        <v>1.4750000000000001</v>
      </c>
      <c r="M32" s="11">
        <v>1.46</v>
      </c>
      <c r="N32" s="11">
        <v>1.3650000000000002</v>
      </c>
      <c r="O32" s="11">
        <v>1.7057423568598979</v>
      </c>
      <c r="P32" s="11">
        <v>1.78</v>
      </c>
      <c r="Q32" s="11">
        <v>1.5350000000000001</v>
      </c>
      <c r="R32" s="11">
        <v>1.4649999999999999</v>
      </c>
      <c r="S32" s="11">
        <v>1.45</v>
      </c>
      <c r="T32" s="11">
        <v>1.4584999999999999</v>
      </c>
      <c r="U32" s="15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55"/>
    </row>
    <row r="33" spans="1:65">
      <c r="A33" s="29"/>
      <c r="B33" s="3" t="s">
        <v>258</v>
      </c>
      <c r="C33" s="28"/>
      <c r="D33" s="23">
        <v>3.2003916427004168E-2</v>
      </c>
      <c r="E33" s="23">
        <v>2.306555855527161E-2</v>
      </c>
      <c r="F33" s="23">
        <v>2.4475038636317802E-2</v>
      </c>
      <c r="G33" s="23">
        <v>6.408327915038893E-2</v>
      </c>
      <c r="H33" s="23">
        <v>1.4719601443879762E-2</v>
      </c>
      <c r="I33" s="23">
        <v>6.6533199732664861E-2</v>
      </c>
      <c r="J33" s="23">
        <v>3.1885210782848256E-2</v>
      </c>
      <c r="K33" s="23">
        <v>1.7511900715418305E-2</v>
      </c>
      <c r="L33" s="23">
        <v>2.3166067138525426E-2</v>
      </c>
      <c r="M33" s="23">
        <v>7.0356236397351432E-2</v>
      </c>
      <c r="N33" s="23">
        <v>2.7141603981096309E-2</v>
      </c>
      <c r="O33" s="23">
        <v>3.0895669155223779E-2</v>
      </c>
      <c r="P33" s="23">
        <v>2.2803508501982719E-2</v>
      </c>
      <c r="Q33" s="23">
        <v>3.4448028487370198E-2</v>
      </c>
      <c r="R33" s="23">
        <v>4.0331955899344504E-2</v>
      </c>
      <c r="S33" s="23">
        <v>2.0655911179772911E-2</v>
      </c>
      <c r="T33" s="23">
        <v>3.4798946344202275E-2</v>
      </c>
      <c r="U33" s="204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56"/>
    </row>
    <row r="34" spans="1:65">
      <c r="A34" s="29"/>
      <c r="B34" s="3" t="s">
        <v>86</v>
      </c>
      <c r="C34" s="28"/>
      <c r="D34" s="13">
        <v>2.1174547180603954E-2</v>
      </c>
      <c r="E34" s="13">
        <v>1.2355331343377371E-2</v>
      </c>
      <c r="F34" s="13">
        <v>1.5998544402334954E-2</v>
      </c>
      <c r="G34" s="13">
        <v>4.2912910145349738E-2</v>
      </c>
      <c r="H34" s="13">
        <v>8.3713373140548424E-3</v>
      </c>
      <c r="I34" s="13">
        <v>3.8607272572145947E-2</v>
      </c>
      <c r="J34" s="13">
        <v>2.2966538379002345E-2</v>
      </c>
      <c r="K34" s="13">
        <v>1.0699735671335012E-2</v>
      </c>
      <c r="L34" s="13">
        <v>1.5777117233956021E-2</v>
      </c>
      <c r="M34" s="13">
        <v>4.8689436953184381E-2</v>
      </c>
      <c r="N34" s="13">
        <v>1.9787317604687465E-2</v>
      </c>
      <c r="O34" s="13">
        <v>1.8116993201005318E-2</v>
      </c>
      <c r="P34" s="13">
        <v>1.2810959832574562E-2</v>
      </c>
      <c r="Q34" s="13">
        <v>2.2564210799587467E-2</v>
      </c>
      <c r="R34" s="13">
        <v>2.749906084046216E-2</v>
      </c>
      <c r="S34" s="13">
        <v>1.4180259391148451E-2</v>
      </c>
      <c r="T34" s="13">
        <v>2.4029655664082595E-2</v>
      </c>
      <c r="U34" s="15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5"/>
    </row>
    <row r="35" spans="1:65">
      <c r="A35" s="29"/>
      <c r="B35" s="3" t="s">
        <v>259</v>
      </c>
      <c r="C35" s="28"/>
      <c r="D35" s="13">
        <v>-5.3709513284827537E-4</v>
      </c>
      <c r="E35" s="13">
        <v>0.23448910984706273</v>
      </c>
      <c r="F35" s="13">
        <v>1.1627435539823816E-2</v>
      </c>
      <c r="G35" s="13">
        <v>-1.2506050811627145E-2</v>
      </c>
      <c r="H35" s="13">
        <v>0.16273004061800589</v>
      </c>
      <c r="I35" s="13">
        <v>0.13958565118390376</v>
      </c>
      <c r="J35" s="13">
        <v>-8.1939219113934425E-2</v>
      </c>
      <c r="K35" s="13">
        <v>8.2275734489935637E-2</v>
      </c>
      <c r="L35" s="13">
        <v>-2.9037757550271603E-2</v>
      </c>
      <c r="M35" s="13">
        <v>-4.4467350506339987E-2</v>
      </c>
      <c r="N35" s="13">
        <v>-9.2960356939697508E-2</v>
      </c>
      <c r="O35" s="13">
        <v>0.12768854368175409</v>
      </c>
      <c r="P35" s="13">
        <v>0.17705751979149809</v>
      </c>
      <c r="Q35" s="13">
        <v>9.5362248398991323E-3</v>
      </c>
      <c r="R35" s="13">
        <v>-3.0139871332847901E-2</v>
      </c>
      <c r="S35" s="13">
        <v>-3.6752554028305795E-2</v>
      </c>
      <c r="T35" s="13">
        <v>-4.2373334319445011E-2</v>
      </c>
      <c r="U35" s="15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5"/>
    </row>
    <row r="36" spans="1:65">
      <c r="A36" s="29"/>
      <c r="B36" s="45" t="s">
        <v>260</v>
      </c>
      <c r="C36" s="46"/>
      <c r="D36" s="44">
        <v>0</v>
      </c>
      <c r="E36" s="44">
        <v>3.61</v>
      </c>
      <c r="F36" s="44">
        <v>0.19</v>
      </c>
      <c r="G36" s="44">
        <v>0.18</v>
      </c>
      <c r="H36" s="44">
        <v>2.5099999999999998</v>
      </c>
      <c r="I36" s="44">
        <v>2.15</v>
      </c>
      <c r="J36" s="44">
        <v>1.25</v>
      </c>
      <c r="K36" s="44">
        <v>1.27</v>
      </c>
      <c r="L36" s="44">
        <v>0.44</v>
      </c>
      <c r="M36" s="44">
        <v>0.67</v>
      </c>
      <c r="N36" s="44">
        <v>1.42</v>
      </c>
      <c r="O36" s="44">
        <v>1.97</v>
      </c>
      <c r="P36" s="44">
        <v>2.73</v>
      </c>
      <c r="Q36" s="44">
        <v>0.15</v>
      </c>
      <c r="R36" s="44">
        <v>0.45</v>
      </c>
      <c r="S36" s="44">
        <v>0.56000000000000005</v>
      </c>
      <c r="T36" s="44">
        <v>0.64</v>
      </c>
      <c r="U36" s="15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55"/>
    </row>
    <row r="37" spans="1:65">
      <c r="B37" s="3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BM37" s="55"/>
    </row>
    <row r="38" spans="1:65" ht="15">
      <c r="B38" s="8" t="s">
        <v>524</v>
      </c>
      <c r="BM38" s="27" t="s">
        <v>66</v>
      </c>
    </row>
    <row r="39" spans="1:65" ht="15">
      <c r="A39" s="24" t="s">
        <v>7</v>
      </c>
      <c r="B39" s="18" t="s">
        <v>110</v>
      </c>
      <c r="C39" s="15" t="s">
        <v>111</v>
      </c>
      <c r="D39" s="16" t="s">
        <v>227</v>
      </c>
      <c r="E39" s="17" t="s">
        <v>227</v>
      </c>
      <c r="F39" s="17" t="s">
        <v>227</v>
      </c>
      <c r="G39" s="17" t="s">
        <v>227</v>
      </c>
      <c r="H39" s="17" t="s">
        <v>227</v>
      </c>
      <c r="I39" s="17" t="s">
        <v>227</v>
      </c>
      <c r="J39" s="17" t="s">
        <v>227</v>
      </c>
      <c r="K39" s="17" t="s">
        <v>227</v>
      </c>
      <c r="L39" s="17" t="s">
        <v>227</v>
      </c>
      <c r="M39" s="17" t="s">
        <v>227</v>
      </c>
      <c r="N39" s="17" t="s">
        <v>227</v>
      </c>
      <c r="O39" s="17" t="s">
        <v>227</v>
      </c>
      <c r="P39" s="17" t="s">
        <v>227</v>
      </c>
      <c r="Q39" s="17" t="s">
        <v>227</v>
      </c>
      <c r="R39" s="17" t="s">
        <v>227</v>
      </c>
      <c r="S39" s="17" t="s">
        <v>227</v>
      </c>
      <c r="T39" s="17" t="s">
        <v>227</v>
      </c>
      <c r="U39" s="17" t="s">
        <v>227</v>
      </c>
      <c r="V39" s="15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7">
        <v>1</v>
      </c>
    </row>
    <row r="40" spans="1:65">
      <c r="A40" s="29"/>
      <c r="B40" s="19" t="s">
        <v>228</v>
      </c>
      <c r="C40" s="9" t="s">
        <v>228</v>
      </c>
      <c r="D40" s="151" t="s">
        <v>230</v>
      </c>
      <c r="E40" s="152" t="s">
        <v>232</v>
      </c>
      <c r="F40" s="152" t="s">
        <v>234</v>
      </c>
      <c r="G40" s="152" t="s">
        <v>235</v>
      </c>
      <c r="H40" s="152" t="s">
        <v>236</v>
      </c>
      <c r="I40" s="152" t="s">
        <v>238</v>
      </c>
      <c r="J40" s="152" t="s">
        <v>239</v>
      </c>
      <c r="K40" s="152" t="s">
        <v>240</v>
      </c>
      <c r="L40" s="152" t="s">
        <v>241</v>
      </c>
      <c r="M40" s="152" t="s">
        <v>242</v>
      </c>
      <c r="N40" s="152" t="s">
        <v>243</v>
      </c>
      <c r="O40" s="152" t="s">
        <v>244</v>
      </c>
      <c r="P40" s="152" t="s">
        <v>245</v>
      </c>
      <c r="Q40" s="152" t="s">
        <v>246</v>
      </c>
      <c r="R40" s="152" t="s">
        <v>247</v>
      </c>
      <c r="S40" s="152" t="s">
        <v>248</v>
      </c>
      <c r="T40" s="152" t="s">
        <v>249</v>
      </c>
      <c r="U40" s="152" t="s">
        <v>250</v>
      </c>
      <c r="V40" s="15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7" t="s">
        <v>3</v>
      </c>
    </row>
    <row r="41" spans="1:65">
      <c r="A41" s="29"/>
      <c r="B41" s="19"/>
      <c r="C41" s="9"/>
      <c r="D41" s="10" t="s">
        <v>262</v>
      </c>
      <c r="E41" s="11" t="s">
        <v>262</v>
      </c>
      <c r="F41" s="11" t="s">
        <v>312</v>
      </c>
      <c r="G41" s="11" t="s">
        <v>312</v>
      </c>
      <c r="H41" s="11" t="s">
        <v>264</v>
      </c>
      <c r="I41" s="11" t="s">
        <v>264</v>
      </c>
      <c r="J41" s="11" t="s">
        <v>262</v>
      </c>
      <c r="K41" s="11" t="s">
        <v>312</v>
      </c>
      <c r="L41" s="11" t="s">
        <v>262</v>
      </c>
      <c r="M41" s="11" t="s">
        <v>262</v>
      </c>
      <c r="N41" s="11" t="s">
        <v>264</v>
      </c>
      <c r="O41" s="11" t="s">
        <v>262</v>
      </c>
      <c r="P41" s="11" t="s">
        <v>264</v>
      </c>
      <c r="Q41" s="11" t="s">
        <v>264</v>
      </c>
      <c r="R41" s="11" t="s">
        <v>262</v>
      </c>
      <c r="S41" s="11" t="s">
        <v>262</v>
      </c>
      <c r="T41" s="11" t="s">
        <v>262</v>
      </c>
      <c r="U41" s="11" t="s">
        <v>262</v>
      </c>
      <c r="V41" s="15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7">
        <v>2</v>
      </c>
    </row>
    <row r="42" spans="1:65">
      <c r="A42" s="29"/>
      <c r="B42" s="19"/>
      <c r="C42" s="9"/>
      <c r="D42" s="25" t="s">
        <v>116</v>
      </c>
      <c r="E42" s="25" t="s">
        <v>313</v>
      </c>
      <c r="F42" s="25" t="s">
        <v>313</v>
      </c>
      <c r="G42" s="25" t="s">
        <v>315</v>
      </c>
      <c r="H42" s="25" t="s">
        <v>314</v>
      </c>
      <c r="I42" s="25" t="s">
        <v>315</v>
      </c>
      <c r="J42" s="25" t="s">
        <v>313</v>
      </c>
      <c r="K42" s="25" t="s">
        <v>315</v>
      </c>
      <c r="L42" s="25" t="s">
        <v>315</v>
      </c>
      <c r="M42" s="25" t="s">
        <v>315</v>
      </c>
      <c r="N42" s="25" t="s">
        <v>315</v>
      </c>
      <c r="O42" s="25" t="s">
        <v>315</v>
      </c>
      <c r="P42" s="25" t="s">
        <v>314</v>
      </c>
      <c r="Q42" s="25" t="s">
        <v>313</v>
      </c>
      <c r="R42" s="25" t="s">
        <v>315</v>
      </c>
      <c r="S42" s="25" t="s">
        <v>315</v>
      </c>
      <c r="T42" s="25" t="s">
        <v>315</v>
      </c>
      <c r="U42" s="25" t="s">
        <v>316</v>
      </c>
      <c r="V42" s="15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27">
        <v>3</v>
      </c>
    </row>
    <row r="43" spans="1:65">
      <c r="A43" s="29"/>
      <c r="B43" s="18">
        <v>1</v>
      </c>
      <c r="C43" s="14">
        <v>1</v>
      </c>
      <c r="D43" s="147">
        <v>7</v>
      </c>
      <c r="E43" s="21">
        <v>6.8564093403896624</v>
      </c>
      <c r="F43" s="147" t="s">
        <v>95</v>
      </c>
      <c r="G43" s="147">
        <v>10</v>
      </c>
      <c r="H43" s="147">
        <v>7</v>
      </c>
      <c r="I43" s="21">
        <v>6.3</v>
      </c>
      <c r="J43" s="21">
        <v>7.5</v>
      </c>
      <c r="K43" s="21">
        <v>6.38</v>
      </c>
      <c r="L43" s="21">
        <v>5.9</v>
      </c>
      <c r="M43" s="21">
        <v>6.5</v>
      </c>
      <c r="N43" s="21">
        <v>6.3710000000000004</v>
      </c>
      <c r="O43" s="21">
        <v>6</v>
      </c>
      <c r="P43" s="21">
        <v>6.6263047207402481</v>
      </c>
      <c r="Q43" s="21">
        <v>7.4</v>
      </c>
      <c r="R43" s="21">
        <v>5.8</v>
      </c>
      <c r="S43" s="21">
        <v>6.7</v>
      </c>
      <c r="T43" s="21">
        <v>6.1</v>
      </c>
      <c r="U43" s="147">
        <v>6</v>
      </c>
      <c r="V43" s="15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27">
        <v>1</v>
      </c>
    </row>
    <row r="44" spans="1:65">
      <c r="A44" s="29"/>
      <c r="B44" s="19">
        <v>1</v>
      </c>
      <c r="C44" s="9">
        <v>2</v>
      </c>
      <c r="D44" s="148">
        <v>7</v>
      </c>
      <c r="E44" s="11">
        <v>6.7683014376301438</v>
      </c>
      <c r="F44" s="148" t="s">
        <v>95</v>
      </c>
      <c r="G44" s="148">
        <v>9</v>
      </c>
      <c r="H44" s="148">
        <v>7</v>
      </c>
      <c r="I44" s="11">
        <v>6.3</v>
      </c>
      <c r="J44" s="11">
        <v>7.6</v>
      </c>
      <c r="K44" s="11">
        <v>6.53</v>
      </c>
      <c r="L44" s="11">
        <v>6.2</v>
      </c>
      <c r="M44" s="11">
        <v>6.5</v>
      </c>
      <c r="N44" s="11">
        <v>6.2889999999999997</v>
      </c>
      <c r="O44" s="11">
        <v>5.9</v>
      </c>
      <c r="P44" s="11">
        <v>6.6201642048220686</v>
      </c>
      <c r="Q44" s="11">
        <v>7.2</v>
      </c>
      <c r="R44" s="11">
        <v>5.9</v>
      </c>
      <c r="S44" s="11">
        <v>7.2</v>
      </c>
      <c r="T44" s="11">
        <v>5.8</v>
      </c>
      <c r="U44" s="148">
        <v>6</v>
      </c>
      <c r="V44" s="15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7">
        <v>21</v>
      </c>
    </row>
    <row r="45" spans="1:65">
      <c r="A45" s="29"/>
      <c r="B45" s="19">
        <v>1</v>
      </c>
      <c r="C45" s="9">
        <v>3</v>
      </c>
      <c r="D45" s="148">
        <v>6</v>
      </c>
      <c r="E45" s="11">
        <v>7.2267399646601316</v>
      </c>
      <c r="F45" s="148" t="s">
        <v>95</v>
      </c>
      <c r="G45" s="148">
        <v>9</v>
      </c>
      <c r="H45" s="148">
        <v>7</v>
      </c>
      <c r="I45" s="149">
        <v>5.6</v>
      </c>
      <c r="J45" s="11">
        <v>7.7000000000000011</v>
      </c>
      <c r="K45" s="11">
        <v>6.2100000000000009</v>
      </c>
      <c r="L45" s="11">
        <v>5.9</v>
      </c>
      <c r="M45" s="11">
        <v>6.4</v>
      </c>
      <c r="N45" s="11">
        <v>6.1840000000000002</v>
      </c>
      <c r="O45" s="11">
        <v>5.7</v>
      </c>
      <c r="P45" s="11">
        <v>6.7052902229120326</v>
      </c>
      <c r="Q45" s="11">
        <v>7.2</v>
      </c>
      <c r="R45" s="11">
        <v>6.1</v>
      </c>
      <c r="S45" s="11">
        <v>6.2</v>
      </c>
      <c r="T45" s="11">
        <v>5.6</v>
      </c>
      <c r="U45" s="148">
        <v>6</v>
      </c>
      <c r="V45" s="15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7">
        <v>16</v>
      </c>
    </row>
    <row r="46" spans="1:65">
      <c r="A46" s="29"/>
      <c r="B46" s="19">
        <v>1</v>
      </c>
      <c r="C46" s="9">
        <v>4</v>
      </c>
      <c r="D46" s="148">
        <v>7</v>
      </c>
      <c r="E46" s="11">
        <v>6.9416598258405724</v>
      </c>
      <c r="F46" s="148" t="s">
        <v>95</v>
      </c>
      <c r="G46" s="148">
        <v>9</v>
      </c>
      <c r="H46" s="148">
        <v>7</v>
      </c>
      <c r="I46" s="11">
        <v>6.3</v>
      </c>
      <c r="J46" s="11">
        <v>7.4</v>
      </c>
      <c r="K46" s="11">
        <v>6.7266666666666666</v>
      </c>
      <c r="L46" s="11">
        <v>6.1</v>
      </c>
      <c r="M46" s="11">
        <v>6.5</v>
      </c>
      <c r="N46" s="11">
        <v>6.3479999999999999</v>
      </c>
      <c r="O46" s="11">
        <v>5.9</v>
      </c>
      <c r="P46" s="11">
        <v>6.4714931449560167</v>
      </c>
      <c r="Q46" s="11">
        <v>7.4</v>
      </c>
      <c r="R46" s="11">
        <v>6</v>
      </c>
      <c r="S46" s="11">
        <v>6.4</v>
      </c>
      <c r="T46" s="11">
        <v>6.1</v>
      </c>
      <c r="U46" s="148">
        <v>6</v>
      </c>
      <c r="V46" s="15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7">
        <v>6.4914646606401067</v>
      </c>
    </row>
    <row r="47" spans="1:65">
      <c r="A47" s="29"/>
      <c r="B47" s="19">
        <v>1</v>
      </c>
      <c r="C47" s="9">
        <v>5</v>
      </c>
      <c r="D47" s="148">
        <v>7</v>
      </c>
      <c r="E47" s="11">
        <v>7.0641354522745505</v>
      </c>
      <c r="F47" s="148" t="s">
        <v>95</v>
      </c>
      <c r="G47" s="148">
        <v>11</v>
      </c>
      <c r="H47" s="148">
        <v>7</v>
      </c>
      <c r="I47" s="11">
        <v>6.5</v>
      </c>
      <c r="J47" s="11">
        <v>7.7000000000000011</v>
      </c>
      <c r="K47" s="11">
        <v>6.4200000000000008</v>
      </c>
      <c r="L47" s="11">
        <v>5.7</v>
      </c>
      <c r="M47" s="11">
        <v>6.6</v>
      </c>
      <c r="N47" s="11">
        <v>6.3529999999999998</v>
      </c>
      <c r="O47" s="11">
        <v>5.9</v>
      </c>
      <c r="P47" s="11">
        <v>6.4128738209988061</v>
      </c>
      <c r="Q47" s="11">
        <v>7.3</v>
      </c>
      <c r="R47" s="11">
        <v>6.2</v>
      </c>
      <c r="S47" s="11">
        <v>7.2</v>
      </c>
      <c r="T47" s="11">
        <v>5.9</v>
      </c>
      <c r="U47" s="148">
        <v>6</v>
      </c>
      <c r="V47" s="15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27">
        <v>75</v>
      </c>
    </row>
    <row r="48" spans="1:65">
      <c r="A48" s="29"/>
      <c r="B48" s="19">
        <v>1</v>
      </c>
      <c r="C48" s="9">
        <v>6</v>
      </c>
      <c r="D48" s="148">
        <v>6</v>
      </c>
      <c r="E48" s="11">
        <v>6.8487146503021634</v>
      </c>
      <c r="F48" s="148" t="s">
        <v>95</v>
      </c>
      <c r="G48" s="148">
        <v>13</v>
      </c>
      <c r="H48" s="148">
        <v>7</v>
      </c>
      <c r="I48" s="11">
        <v>6.1</v>
      </c>
      <c r="J48" s="11">
        <v>7.8</v>
      </c>
      <c r="K48" s="11">
        <v>6.46</v>
      </c>
      <c r="L48" s="11">
        <v>6.1</v>
      </c>
      <c r="M48" s="11">
        <v>6.3</v>
      </c>
      <c r="N48" s="11">
        <v>6.41</v>
      </c>
      <c r="O48" s="11">
        <v>5.7</v>
      </c>
      <c r="P48" s="11">
        <v>6.4104900777352549</v>
      </c>
      <c r="Q48" s="11">
        <v>7.3</v>
      </c>
      <c r="R48" s="11">
        <v>6</v>
      </c>
      <c r="S48" s="11">
        <v>6.5</v>
      </c>
      <c r="T48" s="11">
        <v>5.9</v>
      </c>
      <c r="U48" s="148">
        <v>6</v>
      </c>
      <c r="V48" s="15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55"/>
    </row>
    <row r="49" spans="1:65">
      <c r="A49" s="29"/>
      <c r="B49" s="20" t="s">
        <v>256</v>
      </c>
      <c r="C49" s="12"/>
      <c r="D49" s="22">
        <v>6.666666666666667</v>
      </c>
      <c r="E49" s="22">
        <v>6.9509934451828705</v>
      </c>
      <c r="F49" s="22" t="s">
        <v>651</v>
      </c>
      <c r="G49" s="22">
        <v>10.166666666666666</v>
      </c>
      <c r="H49" s="22">
        <v>7</v>
      </c>
      <c r="I49" s="22">
        <v>6.1833333333333336</v>
      </c>
      <c r="J49" s="22">
        <v>7.6166666666666671</v>
      </c>
      <c r="K49" s="22">
        <v>6.4544444444444444</v>
      </c>
      <c r="L49" s="22">
        <v>5.9833333333333334</v>
      </c>
      <c r="M49" s="22">
        <v>6.4666666666666659</v>
      </c>
      <c r="N49" s="22">
        <v>6.3258333333333328</v>
      </c>
      <c r="O49" s="22">
        <v>5.8500000000000005</v>
      </c>
      <c r="P49" s="22">
        <v>6.541102698694071</v>
      </c>
      <c r="Q49" s="22">
        <v>7.3</v>
      </c>
      <c r="R49" s="22">
        <v>6</v>
      </c>
      <c r="S49" s="22">
        <v>6.7</v>
      </c>
      <c r="T49" s="22">
        <v>5.8999999999999995</v>
      </c>
      <c r="U49" s="22">
        <v>6</v>
      </c>
      <c r="V49" s="15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55"/>
    </row>
    <row r="50" spans="1:65">
      <c r="A50" s="29"/>
      <c r="B50" s="3" t="s">
        <v>257</v>
      </c>
      <c r="C50" s="28"/>
      <c r="D50" s="11">
        <v>7</v>
      </c>
      <c r="E50" s="11">
        <v>6.8990345831151174</v>
      </c>
      <c r="F50" s="11" t="s">
        <v>651</v>
      </c>
      <c r="G50" s="11">
        <v>9.5</v>
      </c>
      <c r="H50" s="11">
        <v>7</v>
      </c>
      <c r="I50" s="11">
        <v>6.3</v>
      </c>
      <c r="J50" s="11">
        <v>7.65</v>
      </c>
      <c r="K50" s="11">
        <v>6.44</v>
      </c>
      <c r="L50" s="11">
        <v>6</v>
      </c>
      <c r="M50" s="11">
        <v>6.5</v>
      </c>
      <c r="N50" s="11">
        <v>6.3505000000000003</v>
      </c>
      <c r="O50" s="11">
        <v>5.9</v>
      </c>
      <c r="P50" s="11">
        <v>6.5458286748890426</v>
      </c>
      <c r="Q50" s="11">
        <v>7.3</v>
      </c>
      <c r="R50" s="11">
        <v>6</v>
      </c>
      <c r="S50" s="11">
        <v>6.6</v>
      </c>
      <c r="T50" s="11">
        <v>5.9</v>
      </c>
      <c r="U50" s="11">
        <v>6</v>
      </c>
      <c r="V50" s="15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55"/>
    </row>
    <row r="51" spans="1:65">
      <c r="A51" s="29"/>
      <c r="B51" s="3" t="s">
        <v>258</v>
      </c>
      <c r="C51" s="28"/>
      <c r="D51" s="23">
        <v>0.51639777949432231</v>
      </c>
      <c r="E51" s="23">
        <v>0.16834954565309174</v>
      </c>
      <c r="F51" s="23" t="s">
        <v>651</v>
      </c>
      <c r="G51" s="23">
        <v>1.6020819787597245</v>
      </c>
      <c r="H51" s="23">
        <v>0</v>
      </c>
      <c r="I51" s="23">
        <v>0.31251666622224605</v>
      </c>
      <c r="J51" s="23">
        <v>0.14719601443879757</v>
      </c>
      <c r="K51" s="23">
        <v>0.17107070229932739</v>
      </c>
      <c r="L51" s="23">
        <v>0.18348478592697165</v>
      </c>
      <c r="M51" s="23">
        <v>0.10327955589886437</v>
      </c>
      <c r="N51" s="23">
        <v>7.9783248032821219E-2</v>
      </c>
      <c r="O51" s="23">
        <v>0.1224744871391589</v>
      </c>
      <c r="P51" s="23">
        <v>0.12555113796468592</v>
      </c>
      <c r="Q51" s="23">
        <v>8.9442719099991672E-2</v>
      </c>
      <c r="R51" s="23">
        <v>0.1414213562373095</v>
      </c>
      <c r="S51" s="23">
        <v>0.41952353926806063</v>
      </c>
      <c r="T51" s="23">
        <v>0.18973665961010275</v>
      </c>
      <c r="U51" s="23">
        <v>0</v>
      </c>
      <c r="V51" s="204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56"/>
    </row>
    <row r="52" spans="1:65">
      <c r="A52" s="29"/>
      <c r="B52" s="3" t="s">
        <v>86</v>
      </c>
      <c r="C52" s="28"/>
      <c r="D52" s="13">
        <v>7.7459666924148338E-2</v>
      </c>
      <c r="E52" s="13">
        <v>2.4219494232117306E-2</v>
      </c>
      <c r="F52" s="13" t="s">
        <v>651</v>
      </c>
      <c r="G52" s="13">
        <v>0.15758183397636635</v>
      </c>
      <c r="H52" s="13">
        <v>0</v>
      </c>
      <c r="I52" s="13">
        <v>5.0541778903867282E-2</v>
      </c>
      <c r="J52" s="13">
        <v>1.9325516118879331E-2</v>
      </c>
      <c r="K52" s="13">
        <v>2.6504326402030411E-2</v>
      </c>
      <c r="L52" s="13">
        <v>3.0665980934869913E-2</v>
      </c>
      <c r="M52" s="13">
        <v>1.5971065345185213E-2</v>
      </c>
      <c r="N52" s="13">
        <v>1.261229055979258E-2</v>
      </c>
      <c r="O52" s="13">
        <v>2.0935809767377588E-2</v>
      </c>
      <c r="P52" s="13">
        <v>1.9194185406957786E-2</v>
      </c>
      <c r="Q52" s="13">
        <v>1.2252427273971462E-2</v>
      </c>
      <c r="R52" s="13">
        <v>2.3570226039551584E-2</v>
      </c>
      <c r="S52" s="13">
        <v>6.2615453622098596E-2</v>
      </c>
      <c r="T52" s="13">
        <v>3.2158755866119111E-2</v>
      </c>
      <c r="U52" s="13">
        <v>0</v>
      </c>
      <c r="V52" s="15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5"/>
    </row>
    <row r="53" spans="1:65">
      <c r="A53" s="29"/>
      <c r="B53" s="3" t="s">
        <v>259</v>
      </c>
      <c r="C53" s="28"/>
      <c r="D53" s="13">
        <v>2.6989595597564975E-2</v>
      </c>
      <c r="E53" s="13">
        <v>7.078969209045205E-2</v>
      </c>
      <c r="F53" s="13" t="s">
        <v>651</v>
      </c>
      <c r="G53" s="13">
        <v>0.56615913328628631</v>
      </c>
      <c r="H53" s="13">
        <v>7.8339075377443113E-2</v>
      </c>
      <c r="I53" s="13">
        <v>-4.7467150083258525E-2</v>
      </c>
      <c r="J53" s="13">
        <v>0.17333561297021793</v>
      </c>
      <c r="K53" s="13">
        <v>-5.702906528957663E-3</v>
      </c>
      <c r="L53" s="13">
        <v>-7.8276837951185563E-2</v>
      </c>
      <c r="M53" s="13">
        <v>-3.8200922703621742E-3</v>
      </c>
      <c r="N53" s="13">
        <v>-2.5515247477360781E-2</v>
      </c>
      <c r="O53" s="13">
        <v>-9.8816629863136773E-2</v>
      </c>
      <c r="P53" s="13">
        <v>7.6466622940944973E-3</v>
      </c>
      <c r="Q53" s="13">
        <v>0.12455360717933339</v>
      </c>
      <c r="R53" s="13">
        <v>-7.5709363962191634E-2</v>
      </c>
      <c r="S53" s="13">
        <v>3.2124543575552611E-2</v>
      </c>
      <c r="T53" s="13">
        <v>-9.1114207896155208E-2</v>
      </c>
      <c r="U53" s="13">
        <v>-7.5709363962191634E-2</v>
      </c>
      <c r="V53" s="15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5"/>
    </row>
    <row r="54" spans="1:65">
      <c r="A54" s="29"/>
      <c r="B54" s="45" t="s">
        <v>260</v>
      </c>
      <c r="C54" s="46"/>
      <c r="D54" s="44" t="s">
        <v>261</v>
      </c>
      <c r="E54" s="44">
        <v>0.71</v>
      </c>
      <c r="F54" s="44">
        <v>62.61</v>
      </c>
      <c r="G54" s="44" t="s">
        <v>261</v>
      </c>
      <c r="H54" s="44" t="s">
        <v>261</v>
      </c>
      <c r="I54" s="44">
        <v>0.4</v>
      </c>
      <c r="J54" s="44">
        <v>1.66</v>
      </c>
      <c r="K54" s="44">
        <v>0.01</v>
      </c>
      <c r="L54" s="44">
        <v>0.69</v>
      </c>
      <c r="M54" s="44">
        <v>0.01</v>
      </c>
      <c r="N54" s="44">
        <v>0.19</v>
      </c>
      <c r="O54" s="44">
        <v>0.88</v>
      </c>
      <c r="P54" s="44">
        <v>0.12</v>
      </c>
      <c r="Q54" s="44">
        <v>1.21</v>
      </c>
      <c r="R54" s="44">
        <v>0.66</v>
      </c>
      <c r="S54" s="44">
        <v>0.34</v>
      </c>
      <c r="T54" s="44">
        <v>0.81</v>
      </c>
      <c r="U54" s="44" t="s">
        <v>261</v>
      </c>
      <c r="V54" s="15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55"/>
    </row>
    <row r="55" spans="1:65">
      <c r="B55" s="30" t="s">
        <v>317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BM55" s="55"/>
    </row>
    <row r="56" spans="1:65">
      <c r="BM56" s="55"/>
    </row>
    <row r="57" spans="1:65" ht="15">
      <c r="B57" s="8" t="s">
        <v>525</v>
      </c>
      <c r="BM57" s="27" t="s">
        <v>66</v>
      </c>
    </row>
    <row r="58" spans="1:65" ht="15">
      <c r="A58" s="24" t="s">
        <v>49</v>
      </c>
      <c r="B58" s="18" t="s">
        <v>110</v>
      </c>
      <c r="C58" s="15" t="s">
        <v>111</v>
      </c>
      <c r="D58" s="16" t="s">
        <v>227</v>
      </c>
      <c r="E58" s="17" t="s">
        <v>227</v>
      </c>
      <c r="F58" s="17" t="s">
        <v>227</v>
      </c>
      <c r="G58" s="17" t="s">
        <v>227</v>
      </c>
      <c r="H58" s="17" t="s">
        <v>227</v>
      </c>
      <c r="I58" s="17" t="s">
        <v>227</v>
      </c>
      <c r="J58" s="17" t="s">
        <v>227</v>
      </c>
      <c r="K58" s="17" t="s">
        <v>227</v>
      </c>
      <c r="L58" s="17" t="s">
        <v>227</v>
      </c>
      <c r="M58" s="17" t="s">
        <v>227</v>
      </c>
      <c r="N58" s="15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7">
        <v>1</v>
      </c>
    </row>
    <row r="59" spans="1:65">
      <c r="A59" s="29"/>
      <c r="B59" s="19" t="s">
        <v>228</v>
      </c>
      <c r="C59" s="9" t="s">
        <v>228</v>
      </c>
      <c r="D59" s="151" t="s">
        <v>230</v>
      </c>
      <c r="E59" s="152" t="s">
        <v>235</v>
      </c>
      <c r="F59" s="152" t="s">
        <v>238</v>
      </c>
      <c r="G59" s="152" t="s">
        <v>241</v>
      </c>
      <c r="H59" s="152" t="s">
        <v>242</v>
      </c>
      <c r="I59" s="152" t="s">
        <v>244</v>
      </c>
      <c r="J59" s="152" t="s">
        <v>245</v>
      </c>
      <c r="K59" s="152" t="s">
        <v>247</v>
      </c>
      <c r="L59" s="152" t="s">
        <v>248</v>
      </c>
      <c r="M59" s="152" t="s">
        <v>249</v>
      </c>
      <c r="N59" s="15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7" t="s">
        <v>3</v>
      </c>
    </row>
    <row r="60" spans="1:65">
      <c r="A60" s="29"/>
      <c r="B60" s="19"/>
      <c r="C60" s="9"/>
      <c r="D60" s="10" t="s">
        <v>312</v>
      </c>
      <c r="E60" s="11" t="s">
        <v>312</v>
      </c>
      <c r="F60" s="11" t="s">
        <v>264</v>
      </c>
      <c r="G60" s="11" t="s">
        <v>262</v>
      </c>
      <c r="H60" s="11" t="s">
        <v>262</v>
      </c>
      <c r="I60" s="11" t="s">
        <v>262</v>
      </c>
      <c r="J60" s="11" t="s">
        <v>264</v>
      </c>
      <c r="K60" s="11" t="s">
        <v>262</v>
      </c>
      <c r="L60" s="11" t="s">
        <v>262</v>
      </c>
      <c r="M60" s="11" t="s">
        <v>262</v>
      </c>
      <c r="N60" s="15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7">
        <v>1</v>
      </c>
    </row>
    <row r="61" spans="1:65">
      <c r="A61" s="29"/>
      <c r="B61" s="19"/>
      <c r="C61" s="9"/>
      <c r="D61" s="25" t="s">
        <v>116</v>
      </c>
      <c r="E61" s="25" t="s">
        <v>315</v>
      </c>
      <c r="F61" s="25" t="s">
        <v>315</v>
      </c>
      <c r="G61" s="25" t="s">
        <v>315</v>
      </c>
      <c r="H61" s="25" t="s">
        <v>315</v>
      </c>
      <c r="I61" s="25" t="s">
        <v>315</v>
      </c>
      <c r="J61" s="25" t="s">
        <v>314</v>
      </c>
      <c r="K61" s="25" t="s">
        <v>315</v>
      </c>
      <c r="L61" s="25" t="s">
        <v>315</v>
      </c>
      <c r="M61" s="25" t="s">
        <v>315</v>
      </c>
      <c r="N61" s="15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7">
        <v>1</v>
      </c>
    </row>
    <row r="62" spans="1:65">
      <c r="A62" s="29"/>
      <c r="B62" s="18">
        <v>1</v>
      </c>
      <c r="C62" s="14">
        <v>1</v>
      </c>
      <c r="D62" s="212" t="s">
        <v>96</v>
      </c>
      <c r="E62" s="212" t="s">
        <v>290</v>
      </c>
      <c r="F62" s="212">
        <v>2</v>
      </c>
      <c r="G62" s="212" t="s">
        <v>96</v>
      </c>
      <c r="H62" s="212" t="s">
        <v>318</v>
      </c>
      <c r="I62" s="212" t="s">
        <v>96</v>
      </c>
      <c r="J62" s="212" t="s">
        <v>96</v>
      </c>
      <c r="K62" s="212" t="s">
        <v>96</v>
      </c>
      <c r="L62" s="212" t="s">
        <v>96</v>
      </c>
      <c r="M62" s="212" t="s">
        <v>96</v>
      </c>
      <c r="N62" s="215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216"/>
      <c r="AV62" s="216"/>
      <c r="AW62" s="216"/>
      <c r="AX62" s="216"/>
      <c r="AY62" s="216"/>
      <c r="AZ62" s="216"/>
      <c r="BA62" s="216"/>
      <c r="BB62" s="216"/>
      <c r="BC62" s="216"/>
      <c r="BD62" s="216"/>
      <c r="BE62" s="216"/>
      <c r="BF62" s="216"/>
      <c r="BG62" s="216"/>
      <c r="BH62" s="216"/>
      <c r="BI62" s="216"/>
      <c r="BJ62" s="216"/>
      <c r="BK62" s="216"/>
      <c r="BL62" s="216"/>
      <c r="BM62" s="217">
        <v>1</v>
      </c>
    </row>
    <row r="63" spans="1:65">
      <c r="A63" s="29"/>
      <c r="B63" s="19">
        <v>1</v>
      </c>
      <c r="C63" s="9">
        <v>2</v>
      </c>
      <c r="D63" s="218" t="s">
        <v>96</v>
      </c>
      <c r="E63" s="218">
        <v>3</v>
      </c>
      <c r="F63" s="218">
        <v>2</v>
      </c>
      <c r="G63" s="218" t="s">
        <v>96</v>
      </c>
      <c r="H63" s="218" t="s">
        <v>318</v>
      </c>
      <c r="I63" s="218" t="s">
        <v>96</v>
      </c>
      <c r="J63" s="218" t="s">
        <v>96</v>
      </c>
      <c r="K63" s="218" t="s">
        <v>96</v>
      </c>
      <c r="L63" s="218" t="s">
        <v>96</v>
      </c>
      <c r="M63" s="218" t="s">
        <v>96</v>
      </c>
      <c r="N63" s="215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  <c r="BI63" s="216"/>
      <c r="BJ63" s="216"/>
      <c r="BK63" s="216"/>
      <c r="BL63" s="216"/>
      <c r="BM63" s="217" t="e">
        <v>#N/A</v>
      </c>
    </row>
    <row r="64" spans="1:65">
      <c r="A64" s="29"/>
      <c r="B64" s="19">
        <v>1</v>
      </c>
      <c r="C64" s="9">
        <v>3</v>
      </c>
      <c r="D64" s="218" t="s">
        <v>96</v>
      </c>
      <c r="E64" s="218">
        <v>0.8</v>
      </c>
      <c r="F64" s="218">
        <v>2</v>
      </c>
      <c r="G64" s="218" t="s">
        <v>96</v>
      </c>
      <c r="H64" s="218" t="s">
        <v>318</v>
      </c>
      <c r="I64" s="218" t="s">
        <v>96</v>
      </c>
      <c r="J64" s="218" t="s">
        <v>96</v>
      </c>
      <c r="K64" s="218" t="s">
        <v>96</v>
      </c>
      <c r="L64" s="218" t="s">
        <v>96</v>
      </c>
      <c r="M64" s="218" t="s">
        <v>96</v>
      </c>
      <c r="N64" s="215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7">
        <v>16</v>
      </c>
    </row>
    <row r="65" spans="1:65">
      <c r="A65" s="29"/>
      <c r="B65" s="19">
        <v>1</v>
      </c>
      <c r="C65" s="9">
        <v>4</v>
      </c>
      <c r="D65" s="218" t="s">
        <v>96</v>
      </c>
      <c r="E65" s="218">
        <v>3.8</v>
      </c>
      <c r="F65" s="218">
        <v>2</v>
      </c>
      <c r="G65" s="218" t="s">
        <v>96</v>
      </c>
      <c r="H65" s="218" t="s">
        <v>318</v>
      </c>
      <c r="I65" s="218" t="s">
        <v>96</v>
      </c>
      <c r="J65" s="218" t="s">
        <v>96</v>
      </c>
      <c r="K65" s="218" t="s">
        <v>96</v>
      </c>
      <c r="L65" s="218" t="s">
        <v>96</v>
      </c>
      <c r="M65" s="218" t="s">
        <v>96</v>
      </c>
      <c r="N65" s="215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7" t="s">
        <v>96</v>
      </c>
    </row>
    <row r="66" spans="1:65">
      <c r="A66" s="29"/>
      <c r="B66" s="19">
        <v>1</v>
      </c>
      <c r="C66" s="9">
        <v>5</v>
      </c>
      <c r="D66" s="218" t="s">
        <v>96</v>
      </c>
      <c r="E66" s="218">
        <v>1.3</v>
      </c>
      <c r="F66" s="218">
        <v>2</v>
      </c>
      <c r="G66" s="218" t="s">
        <v>96</v>
      </c>
      <c r="H66" s="218" t="s">
        <v>318</v>
      </c>
      <c r="I66" s="218" t="s">
        <v>96</v>
      </c>
      <c r="J66" s="218" t="s">
        <v>96</v>
      </c>
      <c r="K66" s="218" t="s">
        <v>96</v>
      </c>
      <c r="L66" s="218" t="s">
        <v>96</v>
      </c>
      <c r="M66" s="218" t="s">
        <v>96</v>
      </c>
      <c r="N66" s="215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7">
        <v>76</v>
      </c>
    </row>
    <row r="67" spans="1:65">
      <c r="A67" s="29"/>
      <c r="B67" s="19">
        <v>1</v>
      </c>
      <c r="C67" s="9">
        <v>6</v>
      </c>
      <c r="D67" s="218" t="s">
        <v>96</v>
      </c>
      <c r="E67" s="218">
        <v>4.2</v>
      </c>
      <c r="F67" s="218">
        <v>2</v>
      </c>
      <c r="G67" s="218" t="s">
        <v>96</v>
      </c>
      <c r="H67" s="218" t="s">
        <v>318</v>
      </c>
      <c r="I67" s="218" t="s">
        <v>96</v>
      </c>
      <c r="J67" s="218" t="s">
        <v>96</v>
      </c>
      <c r="K67" s="218" t="s">
        <v>96</v>
      </c>
      <c r="L67" s="218" t="s">
        <v>96</v>
      </c>
      <c r="M67" s="218" t="s">
        <v>96</v>
      </c>
      <c r="N67" s="215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216"/>
      <c r="BJ67" s="216"/>
      <c r="BK67" s="216"/>
      <c r="BL67" s="216"/>
      <c r="BM67" s="221"/>
    </row>
    <row r="68" spans="1:65">
      <c r="A68" s="29"/>
      <c r="B68" s="20" t="s">
        <v>256</v>
      </c>
      <c r="C68" s="12"/>
      <c r="D68" s="222" t="s">
        <v>651</v>
      </c>
      <c r="E68" s="222">
        <v>2.62</v>
      </c>
      <c r="F68" s="222">
        <v>2</v>
      </c>
      <c r="G68" s="222" t="s">
        <v>651</v>
      </c>
      <c r="H68" s="222" t="s">
        <v>651</v>
      </c>
      <c r="I68" s="222" t="s">
        <v>651</v>
      </c>
      <c r="J68" s="222" t="s">
        <v>651</v>
      </c>
      <c r="K68" s="222" t="s">
        <v>651</v>
      </c>
      <c r="L68" s="222" t="s">
        <v>651</v>
      </c>
      <c r="M68" s="222" t="s">
        <v>651</v>
      </c>
      <c r="N68" s="215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H68" s="216"/>
      <c r="BI68" s="216"/>
      <c r="BJ68" s="216"/>
      <c r="BK68" s="216"/>
      <c r="BL68" s="216"/>
      <c r="BM68" s="221"/>
    </row>
    <row r="69" spans="1:65">
      <c r="A69" s="29"/>
      <c r="B69" s="3" t="s">
        <v>257</v>
      </c>
      <c r="C69" s="28"/>
      <c r="D69" s="218" t="s">
        <v>651</v>
      </c>
      <c r="E69" s="218">
        <v>3</v>
      </c>
      <c r="F69" s="218">
        <v>2</v>
      </c>
      <c r="G69" s="218" t="s">
        <v>651</v>
      </c>
      <c r="H69" s="218" t="s">
        <v>651</v>
      </c>
      <c r="I69" s="218" t="s">
        <v>651</v>
      </c>
      <c r="J69" s="218" t="s">
        <v>651</v>
      </c>
      <c r="K69" s="218" t="s">
        <v>651</v>
      </c>
      <c r="L69" s="218" t="s">
        <v>651</v>
      </c>
      <c r="M69" s="218" t="s">
        <v>651</v>
      </c>
      <c r="N69" s="215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16"/>
      <c r="AK69" s="216"/>
      <c r="AL69" s="216"/>
      <c r="AM69" s="216"/>
      <c r="AN69" s="216"/>
      <c r="AO69" s="216"/>
      <c r="AP69" s="216"/>
      <c r="AQ69" s="216"/>
      <c r="AR69" s="216"/>
      <c r="AS69" s="216"/>
      <c r="AT69" s="216"/>
      <c r="AU69" s="216"/>
      <c r="AV69" s="216"/>
      <c r="AW69" s="216"/>
      <c r="AX69" s="216"/>
      <c r="AY69" s="216"/>
      <c r="AZ69" s="216"/>
      <c r="BA69" s="216"/>
      <c r="BB69" s="216"/>
      <c r="BC69" s="216"/>
      <c r="BD69" s="216"/>
      <c r="BE69" s="216"/>
      <c r="BF69" s="216"/>
      <c r="BG69" s="216"/>
      <c r="BH69" s="216"/>
      <c r="BI69" s="216"/>
      <c r="BJ69" s="216"/>
      <c r="BK69" s="216"/>
      <c r="BL69" s="216"/>
      <c r="BM69" s="221"/>
    </row>
    <row r="70" spans="1:65">
      <c r="A70" s="29"/>
      <c r="B70" s="3" t="s">
        <v>258</v>
      </c>
      <c r="C70" s="28"/>
      <c r="D70" s="218" t="s">
        <v>651</v>
      </c>
      <c r="E70" s="218">
        <v>1.5073154945133407</v>
      </c>
      <c r="F70" s="218">
        <v>0</v>
      </c>
      <c r="G70" s="218" t="s">
        <v>651</v>
      </c>
      <c r="H70" s="218" t="s">
        <v>651</v>
      </c>
      <c r="I70" s="218" t="s">
        <v>651</v>
      </c>
      <c r="J70" s="218" t="s">
        <v>651</v>
      </c>
      <c r="K70" s="218" t="s">
        <v>651</v>
      </c>
      <c r="L70" s="218" t="s">
        <v>651</v>
      </c>
      <c r="M70" s="218" t="s">
        <v>651</v>
      </c>
      <c r="N70" s="215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  <c r="AJ70" s="216"/>
      <c r="AK70" s="216"/>
      <c r="AL70" s="216"/>
      <c r="AM70" s="216"/>
      <c r="AN70" s="216"/>
      <c r="AO70" s="216"/>
      <c r="AP70" s="216"/>
      <c r="AQ70" s="216"/>
      <c r="AR70" s="216"/>
      <c r="AS70" s="216"/>
      <c r="AT70" s="216"/>
      <c r="AU70" s="216"/>
      <c r="AV70" s="216"/>
      <c r="AW70" s="216"/>
      <c r="AX70" s="216"/>
      <c r="AY70" s="216"/>
      <c r="AZ70" s="216"/>
      <c r="BA70" s="216"/>
      <c r="BB70" s="216"/>
      <c r="BC70" s="216"/>
      <c r="BD70" s="216"/>
      <c r="BE70" s="216"/>
      <c r="BF70" s="216"/>
      <c r="BG70" s="216"/>
      <c r="BH70" s="216"/>
      <c r="BI70" s="216"/>
      <c r="BJ70" s="216"/>
      <c r="BK70" s="216"/>
      <c r="BL70" s="216"/>
      <c r="BM70" s="221"/>
    </row>
    <row r="71" spans="1:65">
      <c r="A71" s="29"/>
      <c r="B71" s="3" t="s">
        <v>86</v>
      </c>
      <c r="C71" s="28"/>
      <c r="D71" s="13" t="s">
        <v>651</v>
      </c>
      <c r="E71" s="13">
        <v>0.57531125744783995</v>
      </c>
      <c r="F71" s="13">
        <v>0</v>
      </c>
      <c r="G71" s="13" t="s">
        <v>651</v>
      </c>
      <c r="H71" s="13" t="s">
        <v>651</v>
      </c>
      <c r="I71" s="13" t="s">
        <v>651</v>
      </c>
      <c r="J71" s="13" t="s">
        <v>651</v>
      </c>
      <c r="K71" s="13" t="s">
        <v>651</v>
      </c>
      <c r="L71" s="13" t="s">
        <v>651</v>
      </c>
      <c r="M71" s="13" t="s">
        <v>651</v>
      </c>
      <c r="N71" s="15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5"/>
    </row>
    <row r="72" spans="1:65">
      <c r="A72" s="29"/>
      <c r="B72" s="3" t="s">
        <v>259</v>
      </c>
      <c r="C72" s="28"/>
      <c r="D72" s="13" t="s">
        <v>651</v>
      </c>
      <c r="E72" s="13" t="s">
        <v>651</v>
      </c>
      <c r="F72" s="13" t="s">
        <v>651</v>
      </c>
      <c r="G72" s="13" t="s">
        <v>651</v>
      </c>
      <c r="H72" s="13" t="s">
        <v>651</v>
      </c>
      <c r="I72" s="13" t="s">
        <v>651</v>
      </c>
      <c r="J72" s="13" t="s">
        <v>651</v>
      </c>
      <c r="K72" s="13" t="s">
        <v>651</v>
      </c>
      <c r="L72" s="13" t="s">
        <v>651</v>
      </c>
      <c r="M72" s="13" t="s">
        <v>651</v>
      </c>
      <c r="N72" s="15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55"/>
    </row>
    <row r="73" spans="1:65">
      <c r="A73" s="29"/>
      <c r="B73" s="45" t="s">
        <v>260</v>
      </c>
      <c r="C73" s="46"/>
      <c r="D73" s="44" t="s">
        <v>261</v>
      </c>
      <c r="E73" s="44" t="s">
        <v>261</v>
      </c>
      <c r="F73" s="44" t="s">
        <v>261</v>
      </c>
      <c r="G73" s="44" t="s">
        <v>261</v>
      </c>
      <c r="H73" s="44" t="s">
        <v>261</v>
      </c>
      <c r="I73" s="44" t="s">
        <v>261</v>
      </c>
      <c r="J73" s="44" t="s">
        <v>261</v>
      </c>
      <c r="K73" s="44" t="s">
        <v>261</v>
      </c>
      <c r="L73" s="44" t="s">
        <v>261</v>
      </c>
      <c r="M73" s="44" t="s">
        <v>261</v>
      </c>
      <c r="N73" s="15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55"/>
    </row>
    <row r="74" spans="1:65">
      <c r="B74" s="3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BM74" s="55"/>
    </row>
    <row r="75" spans="1:65" ht="15">
      <c r="B75" s="8" t="s">
        <v>526</v>
      </c>
      <c r="BM75" s="27" t="s">
        <v>66</v>
      </c>
    </row>
    <row r="76" spans="1:65" ht="15">
      <c r="A76" s="24" t="s">
        <v>10</v>
      </c>
      <c r="B76" s="18" t="s">
        <v>110</v>
      </c>
      <c r="C76" s="15" t="s">
        <v>111</v>
      </c>
      <c r="D76" s="16" t="s">
        <v>227</v>
      </c>
      <c r="E76" s="17" t="s">
        <v>227</v>
      </c>
      <c r="F76" s="17" t="s">
        <v>227</v>
      </c>
      <c r="G76" s="17" t="s">
        <v>227</v>
      </c>
      <c r="H76" s="17" t="s">
        <v>227</v>
      </c>
      <c r="I76" s="17" t="s">
        <v>227</v>
      </c>
      <c r="J76" s="17" t="s">
        <v>227</v>
      </c>
      <c r="K76" s="17" t="s">
        <v>227</v>
      </c>
      <c r="L76" s="17" t="s">
        <v>227</v>
      </c>
      <c r="M76" s="17" t="s">
        <v>227</v>
      </c>
      <c r="N76" s="17" t="s">
        <v>227</v>
      </c>
      <c r="O76" s="17" t="s">
        <v>227</v>
      </c>
      <c r="P76" s="17" t="s">
        <v>227</v>
      </c>
      <c r="Q76" s="17" t="s">
        <v>227</v>
      </c>
      <c r="R76" s="17" t="s">
        <v>227</v>
      </c>
      <c r="S76" s="17" t="s">
        <v>227</v>
      </c>
      <c r="T76" s="17" t="s">
        <v>227</v>
      </c>
      <c r="U76" s="15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7">
        <v>1</v>
      </c>
    </row>
    <row r="77" spans="1:65">
      <c r="A77" s="29"/>
      <c r="B77" s="19" t="s">
        <v>228</v>
      </c>
      <c r="C77" s="9" t="s">
        <v>228</v>
      </c>
      <c r="D77" s="151" t="s">
        <v>230</v>
      </c>
      <c r="E77" s="152" t="s">
        <v>231</v>
      </c>
      <c r="F77" s="152" t="s">
        <v>232</v>
      </c>
      <c r="G77" s="152" t="s">
        <v>234</v>
      </c>
      <c r="H77" s="152" t="s">
        <v>235</v>
      </c>
      <c r="I77" s="152" t="s">
        <v>236</v>
      </c>
      <c r="J77" s="152" t="s">
        <v>238</v>
      </c>
      <c r="K77" s="152" t="s">
        <v>239</v>
      </c>
      <c r="L77" s="152" t="s">
        <v>240</v>
      </c>
      <c r="M77" s="152" t="s">
        <v>241</v>
      </c>
      <c r="N77" s="152" t="s">
        <v>242</v>
      </c>
      <c r="O77" s="152" t="s">
        <v>244</v>
      </c>
      <c r="P77" s="152" t="s">
        <v>245</v>
      </c>
      <c r="Q77" s="152" t="s">
        <v>247</v>
      </c>
      <c r="R77" s="152" t="s">
        <v>248</v>
      </c>
      <c r="S77" s="152" t="s">
        <v>249</v>
      </c>
      <c r="T77" s="152" t="s">
        <v>250</v>
      </c>
      <c r="U77" s="15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7" t="s">
        <v>3</v>
      </c>
    </row>
    <row r="78" spans="1:65">
      <c r="A78" s="29"/>
      <c r="B78" s="19"/>
      <c r="C78" s="9"/>
      <c r="D78" s="10" t="s">
        <v>262</v>
      </c>
      <c r="E78" s="11" t="s">
        <v>312</v>
      </c>
      <c r="F78" s="11" t="s">
        <v>262</v>
      </c>
      <c r="G78" s="11" t="s">
        <v>312</v>
      </c>
      <c r="H78" s="11" t="s">
        <v>312</v>
      </c>
      <c r="I78" s="11" t="s">
        <v>264</v>
      </c>
      <c r="J78" s="11" t="s">
        <v>264</v>
      </c>
      <c r="K78" s="11" t="s">
        <v>262</v>
      </c>
      <c r="L78" s="11" t="s">
        <v>312</v>
      </c>
      <c r="M78" s="11" t="s">
        <v>262</v>
      </c>
      <c r="N78" s="11" t="s">
        <v>262</v>
      </c>
      <c r="O78" s="11" t="s">
        <v>262</v>
      </c>
      <c r="P78" s="11" t="s">
        <v>264</v>
      </c>
      <c r="Q78" s="11" t="s">
        <v>262</v>
      </c>
      <c r="R78" s="11" t="s">
        <v>262</v>
      </c>
      <c r="S78" s="11" t="s">
        <v>262</v>
      </c>
      <c r="T78" s="11" t="s">
        <v>312</v>
      </c>
      <c r="U78" s="15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27">
        <v>0</v>
      </c>
    </row>
    <row r="79" spans="1:65">
      <c r="A79" s="29"/>
      <c r="B79" s="19"/>
      <c r="C79" s="9"/>
      <c r="D79" s="25" t="s">
        <v>116</v>
      </c>
      <c r="E79" s="25" t="s">
        <v>315</v>
      </c>
      <c r="F79" s="25" t="s">
        <v>313</v>
      </c>
      <c r="G79" s="25" t="s">
        <v>313</v>
      </c>
      <c r="H79" s="25" t="s">
        <v>315</v>
      </c>
      <c r="I79" s="25" t="s">
        <v>314</v>
      </c>
      <c r="J79" s="25" t="s">
        <v>315</v>
      </c>
      <c r="K79" s="25" t="s">
        <v>313</v>
      </c>
      <c r="L79" s="25" t="s">
        <v>315</v>
      </c>
      <c r="M79" s="25" t="s">
        <v>315</v>
      </c>
      <c r="N79" s="25" t="s">
        <v>315</v>
      </c>
      <c r="O79" s="25" t="s">
        <v>315</v>
      </c>
      <c r="P79" s="25" t="s">
        <v>314</v>
      </c>
      <c r="Q79" s="25" t="s">
        <v>315</v>
      </c>
      <c r="R79" s="25" t="s">
        <v>315</v>
      </c>
      <c r="S79" s="25" t="s">
        <v>315</v>
      </c>
      <c r="T79" s="25" t="s">
        <v>316</v>
      </c>
      <c r="U79" s="15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27">
        <v>1</v>
      </c>
    </row>
    <row r="80" spans="1:65">
      <c r="A80" s="29"/>
      <c r="B80" s="18">
        <v>1</v>
      </c>
      <c r="C80" s="14">
        <v>1</v>
      </c>
      <c r="D80" s="223">
        <v>91</v>
      </c>
      <c r="E80" s="224">
        <v>100.7316</v>
      </c>
      <c r="F80" s="223">
        <v>89.179058276558209</v>
      </c>
      <c r="G80" s="223">
        <v>99.554000000000002</v>
      </c>
      <c r="H80" s="224">
        <v>99</v>
      </c>
      <c r="I80" s="223">
        <v>83</v>
      </c>
      <c r="J80" s="223">
        <v>88.4</v>
      </c>
      <c r="K80" s="223">
        <v>87</v>
      </c>
      <c r="L80" s="223">
        <v>87.615000000000009</v>
      </c>
      <c r="M80" s="224">
        <v>90</v>
      </c>
      <c r="N80" s="223">
        <v>80</v>
      </c>
      <c r="O80" s="224">
        <v>80</v>
      </c>
      <c r="P80" s="223">
        <v>87.558388629570587</v>
      </c>
      <c r="Q80" s="224">
        <v>90</v>
      </c>
      <c r="R80" s="224">
        <v>90</v>
      </c>
      <c r="S80" s="224">
        <v>90</v>
      </c>
      <c r="T80" s="223">
        <v>85</v>
      </c>
      <c r="U80" s="225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6"/>
      <c r="AV80" s="226"/>
      <c r="AW80" s="226"/>
      <c r="AX80" s="226"/>
      <c r="AY80" s="226"/>
      <c r="AZ80" s="226"/>
      <c r="BA80" s="226"/>
      <c r="BB80" s="226"/>
      <c r="BC80" s="226"/>
      <c r="BD80" s="226"/>
      <c r="BE80" s="226"/>
      <c r="BF80" s="226"/>
      <c r="BG80" s="226"/>
      <c r="BH80" s="226"/>
      <c r="BI80" s="226"/>
      <c r="BJ80" s="226"/>
      <c r="BK80" s="226"/>
      <c r="BL80" s="226"/>
      <c r="BM80" s="227">
        <v>1</v>
      </c>
    </row>
    <row r="81" spans="1:65">
      <c r="A81" s="29"/>
      <c r="B81" s="19">
        <v>1</v>
      </c>
      <c r="C81" s="9">
        <v>2</v>
      </c>
      <c r="D81" s="228">
        <v>91</v>
      </c>
      <c r="E81" s="229">
        <v>102.90240000000001</v>
      </c>
      <c r="F81" s="228">
        <v>87.139934514131113</v>
      </c>
      <c r="G81" s="228">
        <v>93.772999999999996</v>
      </c>
      <c r="H81" s="229">
        <v>105</v>
      </c>
      <c r="I81" s="228">
        <v>85</v>
      </c>
      <c r="J81" s="228">
        <v>86.6</v>
      </c>
      <c r="K81" s="228">
        <v>91</v>
      </c>
      <c r="L81" s="228">
        <v>88.896666666666661</v>
      </c>
      <c r="M81" s="229">
        <v>90</v>
      </c>
      <c r="N81" s="228">
        <v>86</v>
      </c>
      <c r="O81" s="229">
        <v>90</v>
      </c>
      <c r="P81" s="228">
        <v>90.880599102554086</v>
      </c>
      <c r="Q81" s="229">
        <v>90</v>
      </c>
      <c r="R81" s="229">
        <v>90</v>
      </c>
      <c r="S81" s="229">
        <v>90</v>
      </c>
      <c r="T81" s="228">
        <v>79</v>
      </c>
      <c r="U81" s="225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Q81" s="226"/>
      <c r="AR81" s="226"/>
      <c r="AS81" s="226"/>
      <c r="AT81" s="226"/>
      <c r="AU81" s="226"/>
      <c r="AV81" s="226"/>
      <c r="AW81" s="226"/>
      <c r="AX81" s="226"/>
      <c r="AY81" s="226"/>
      <c r="AZ81" s="226"/>
      <c r="BA81" s="226"/>
      <c r="BB81" s="226"/>
      <c r="BC81" s="226"/>
      <c r="BD81" s="226"/>
      <c r="BE81" s="226"/>
      <c r="BF81" s="226"/>
      <c r="BG81" s="226"/>
      <c r="BH81" s="226"/>
      <c r="BI81" s="226"/>
      <c r="BJ81" s="226"/>
      <c r="BK81" s="226"/>
      <c r="BL81" s="226"/>
      <c r="BM81" s="227">
        <v>22</v>
      </c>
    </row>
    <row r="82" spans="1:65">
      <c r="A82" s="29"/>
      <c r="B82" s="19">
        <v>1</v>
      </c>
      <c r="C82" s="9">
        <v>3</v>
      </c>
      <c r="D82" s="228">
        <v>91</v>
      </c>
      <c r="E82" s="229">
        <v>102.2868</v>
      </c>
      <c r="F82" s="228">
        <v>89.9913527443682</v>
      </c>
      <c r="G82" s="228">
        <v>93.206000000000003</v>
      </c>
      <c r="H82" s="229">
        <v>102</v>
      </c>
      <c r="I82" s="228">
        <v>86</v>
      </c>
      <c r="J82" s="228">
        <v>80.2</v>
      </c>
      <c r="K82" s="228">
        <v>87</v>
      </c>
      <c r="L82" s="228">
        <v>90.13</v>
      </c>
      <c r="M82" s="229">
        <v>90</v>
      </c>
      <c r="N82" s="228">
        <v>75</v>
      </c>
      <c r="O82" s="229">
        <v>80</v>
      </c>
      <c r="P82" s="228">
        <v>92.063504098039317</v>
      </c>
      <c r="Q82" s="229">
        <v>90</v>
      </c>
      <c r="R82" s="229">
        <v>90</v>
      </c>
      <c r="S82" s="229">
        <v>90</v>
      </c>
      <c r="T82" s="228">
        <v>83</v>
      </c>
      <c r="U82" s="225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Q82" s="226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226"/>
      <c r="BD82" s="226"/>
      <c r="BE82" s="226"/>
      <c r="BF82" s="226"/>
      <c r="BG82" s="226"/>
      <c r="BH82" s="226"/>
      <c r="BI82" s="226"/>
      <c r="BJ82" s="226"/>
      <c r="BK82" s="226"/>
      <c r="BL82" s="226"/>
      <c r="BM82" s="227">
        <v>16</v>
      </c>
    </row>
    <row r="83" spans="1:65">
      <c r="A83" s="29"/>
      <c r="B83" s="19">
        <v>1</v>
      </c>
      <c r="C83" s="9">
        <v>4</v>
      </c>
      <c r="D83" s="230">
        <v>94</v>
      </c>
      <c r="E83" s="229">
        <v>106.8436</v>
      </c>
      <c r="F83" s="228">
        <v>89.092737932529118</v>
      </c>
      <c r="G83" s="228">
        <v>96.287000000000006</v>
      </c>
      <c r="H83" s="229">
        <v>107</v>
      </c>
      <c r="I83" s="228">
        <v>85</v>
      </c>
      <c r="J83" s="228">
        <v>92.7</v>
      </c>
      <c r="K83" s="228">
        <v>88</v>
      </c>
      <c r="L83" s="228">
        <v>89.516666666666666</v>
      </c>
      <c r="M83" s="229">
        <v>90</v>
      </c>
      <c r="N83" s="228">
        <v>81</v>
      </c>
      <c r="O83" s="229">
        <v>80</v>
      </c>
      <c r="P83" s="228">
        <v>88.924885065612742</v>
      </c>
      <c r="Q83" s="229">
        <v>90</v>
      </c>
      <c r="R83" s="229">
        <v>90</v>
      </c>
      <c r="S83" s="229">
        <v>90</v>
      </c>
      <c r="T83" s="228">
        <v>81</v>
      </c>
      <c r="U83" s="225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6"/>
      <c r="AP83" s="226"/>
      <c r="AQ83" s="226"/>
      <c r="AR83" s="226"/>
      <c r="AS83" s="226"/>
      <c r="AT83" s="226"/>
      <c r="AU83" s="226"/>
      <c r="AV83" s="226"/>
      <c r="AW83" s="226"/>
      <c r="AX83" s="226"/>
      <c r="AY83" s="226"/>
      <c r="AZ83" s="226"/>
      <c r="BA83" s="226"/>
      <c r="BB83" s="226"/>
      <c r="BC83" s="226"/>
      <c r="BD83" s="226"/>
      <c r="BE83" s="226"/>
      <c r="BF83" s="226"/>
      <c r="BG83" s="226"/>
      <c r="BH83" s="226"/>
      <c r="BI83" s="226"/>
      <c r="BJ83" s="226"/>
      <c r="BK83" s="226"/>
      <c r="BL83" s="226"/>
      <c r="BM83" s="227">
        <v>87.695530970249379</v>
      </c>
    </row>
    <row r="84" spans="1:65">
      <c r="A84" s="29"/>
      <c r="B84" s="19">
        <v>1</v>
      </c>
      <c r="C84" s="9">
        <v>5</v>
      </c>
      <c r="D84" s="228">
        <v>92</v>
      </c>
      <c r="E84" s="229">
        <v>103.15080000000002</v>
      </c>
      <c r="F84" s="228">
        <v>89.01613012501339</v>
      </c>
      <c r="G84" s="228">
        <v>95.305000000000007</v>
      </c>
      <c r="H84" s="229">
        <v>109</v>
      </c>
      <c r="I84" s="228">
        <v>86</v>
      </c>
      <c r="J84" s="228">
        <v>88.5</v>
      </c>
      <c r="K84" s="228">
        <v>88</v>
      </c>
      <c r="L84" s="228">
        <v>87.826666666666654</v>
      </c>
      <c r="M84" s="229">
        <v>90</v>
      </c>
      <c r="N84" s="228">
        <v>81</v>
      </c>
      <c r="O84" s="229">
        <v>90</v>
      </c>
      <c r="P84" s="228">
        <v>91.741447161215547</v>
      </c>
      <c r="Q84" s="229">
        <v>90</v>
      </c>
      <c r="R84" s="229">
        <v>90</v>
      </c>
      <c r="S84" s="229">
        <v>90</v>
      </c>
      <c r="T84" s="228">
        <v>79</v>
      </c>
      <c r="U84" s="225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226"/>
      <c r="AP84" s="226"/>
      <c r="AQ84" s="226"/>
      <c r="AR84" s="226"/>
      <c r="AS84" s="226"/>
      <c r="AT84" s="226"/>
      <c r="AU84" s="226"/>
      <c r="AV84" s="226"/>
      <c r="AW84" s="226"/>
      <c r="AX84" s="226"/>
      <c r="AY84" s="226"/>
      <c r="AZ84" s="226"/>
      <c r="BA84" s="226"/>
      <c r="BB84" s="226"/>
      <c r="BC84" s="226"/>
      <c r="BD84" s="226"/>
      <c r="BE84" s="226"/>
      <c r="BF84" s="226"/>
      <c r="BG84" s="226"/>
      <c r="BH84" s="226"/>
      <c r="BI84" s="226"/>
      <c r="BJ84" s="226"/>
      <c r="BK84" s="226"/>
      <c r="BL84" s="226"/>
      <c r="BM84" s="227">
        <v>77</v>
      </c>
    </row>
    <row r="85" spans="1:65">
      <c r="A85" s="29"/>
      <c r="B85" s="19">
        <v>1</v>
      </c>
      <c r="C85" s="9">
        <v>6</v>
      </c>
      <c r="D85" s="228">
        <v>91</v>
      </c>
      <c r="E85" s="229">
        <v>104.19840000000001</v>
      </c>
      <c r="F85" s="228">
        <v>86.983657872943354</v>
      </c>
      <c r="G85" s="228">
        <v>93.644999999999996</v>
      </c>
      <c r="H85" s="229">
        <v>119</v>
      </c>
      <c r="I85" s="228">
        <v>86</v>
      </c>
      <c r="J85" s="228">
        <v>92.7</v>
      </c>
      <c r="K85" s="228">
        <v>90</v>
      </c>
      <c r="L85" s="228">
        <v>88.63</v>
      </c>
      <c r="M85" s="229">
        <v>90</v>
      </c>
      <c r="N85" s="228">
        <v>76</v>
      </c>
      <c r="O85" s="229">
        <v>90</v>
      </c>
      <c r="P85" s="228">
        <v>88.475162692426849</v>
      </c>
      <c r="Q85" s="229">
        <v>90</v>
      </c>
      <c r="R85" s="229">
        <v>90</v>
      </c>
      <c r="S85" s="229">
        <v>90</v>
      </c>
      <c r="T85" s="228">
        <v>82</v>
      </c>
      <c r="U85" s="225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P85" s="226"/>
      <c r="AQ85" s="226"/>
      <c r="AR85" s="226"/>
      <c r="AS85" s="226"/>
      <c r="AT85" s="226"/>
      <c r="AU85" s="226"/>
      <c r="AV85" s="226"/>
      <c r="AW85" s="226"/>
      <c r="AX85" s="226"/>
      <c r="AY85" s="226"/>
      <c r="AZ85" s="226"/>
      <c r="BA85" s="226"/>
      <c r="BB85" s="226"/>
      <c r="BC85" s="226"/>
      <c r="BD85" s="226"/>
      <c r="BE85" s="226"/>
      <c r="BF85" s="226"/>
      <c r="BG85" s="226"/>
      <c r="BH85" s="226"/>
      <c r="BI85" s="226"/>
      <c r="BJ85" s="226"/>
      <c r="BK85" s="226"/>
      <c r="BL85" s="226"/>
      <c r="BM85" s="231"/>
    </row>
    <row r="86" spans="1:65">
      <c r="A86" s="29"/>
      <c r="B86" s="20" t="s">
        <v>256</v>
      </c>
      <c r="C86" s="12"/>
      <c r="D86" s="232">
        <v>91.666666666666671</v>
      </c>
      <c r="E86" s="232">
        <v>103.35226666666667</v>
      </c>
      <c r="F86" s="232">
        <v>88.567145244257233</v>
      </c>
      <c r="G86" s="232">
        <v>95.295000000000016</v>
      </c>
      <c r="H86" s="232">
        <v>106.83333333333333</v>
      </c>
      <c r="I86" s="232">
        <v>85.166666666666671</v>
      </c>
      <c r="J86" s="232">
        <v>88.183333333333337</v>
      </c>
      <c r="K86" s="232">
        <v>88.5</v>
      </c>
      <c r="L86" s="232">
        <v>88.769166666666663</v>
      </c>
      <c r="M86" s="232">
        <v>90</v>
      </c>
      <c r="N86" s="232">
        <v>79.833333333333329</v>
      </c>
      <c r="O86" s="232">
        <v>85</v>
      </c>
      <c r="P86" s="232">
        <v>89.940664458236526</v>
      </c>
      <c r="Q86" s="232">
        <v>90</v>
      </c>
      <c r="R86" s="232">
        <v>90</v>
      </c>
      <c r="S86" s="232">
        <v>90</v>
      </c>
      <c r="T86" s="232">
        <v>81.5</v>
      </c>
      <c r="U86" s="225"/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6"/>
      <c r="AJ86" s="226"/>
      <c r="AK86" s="226"/>
      <c r="AL86" s="226"/>
      <c r="AM86" s="226"/>
      <c r="AN86" s="226"/>
      <c r="AO86" s="226"/>
      <c r="AP86" s="226"/>
      <c r="AQ86" s="226"/>
      <c r="AR86" s="226"/>
      <c r="AS86" s="226"/>
      <c r="AT86" s="226"/>
      <c r="AU86" s="226"/>
      <c r="AV86" s="226"/>
      <c r="AW86" s="226"/>
      <c r="AX86" s="226"/>
      <c r="AY86" s="226"/>
      <c r="AZ86" s="226"/>
      <c r="BA86" s="226"/>
      <c r="BB86" s="226"/>
      <c r="BC86" s="226"/>
      <c r="BD86" s="226"/>
      <c r="BE86" s="226"/>
      <c r="BF86" s="226"/>
      <c r="BG86" s="226"/>
      <c r="BH86" s="226"/>
      <c r="BI86" s="226"/>
      <c r="BJ86" s="226"/>
      <c r="BK86" s="226"/>
      <c r="BL86" s="226"/>
      <c r="BM86" s="231"/>
    </row>
    <row r="87" spans="1:65">
      <c r="A87" s="29"/>
      <c r="B87" s="3" t="s">
        <v>257</v>
      </c>
      <c r="C87" s="28"/>
      <c r="D87" s="228">
        <v>91</v>
      </c>
      <c r="E87" s="228">
        <v>103.02660000000002</v>
      </c>
      <c r="F87" s="228">
        <v>89.054434028771254</v>
      </c>
      <c r="G87" s="228">
        <v>94.539000000000001</v>
      </c>
      <c r="H87" s="228">
        <v>106</v>
      </c>
      <c r="I87" s="228">
        <v>85.5</v>
      </c>
      <c r="J87" s="228">
        <v>88.45</v>
      </c>
      <c r="K87" s="228">
        <v>88</v>
      </c>
      <c r="L87" s="228">
        <v>88.763333333333321</v>
      </c>
      <c r="M87" s="228">
        <v>90</v>
      </c>
      <c r="N87" s="228">
        <v>80.5</v>
      </c>
      <c r="O87" s="228">
        <v>85</v>
      </c>
      <c r="P87" s="228">
        <v>89.902742084083414</v>
      </c>
      <c r="Q87" s="228">
        <v>90</v>
      </c>
      <c r="R87" s="228">
        <v>90</v>
      </c>
      <c r="S87" s="228">
        <v>90</v>
      </c>
      <c r="T87" s="228">
        <v>81.5</v>
      </c>
      <c r="U87" s="225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31"/>
    </row>
    <row r="88" spans="1:65">
      <c r="A88" s="29"/>
      <c r="B88" s="3" t="s">
        <v>258</v>
      </c>
      <c r="C88" s="28"/>
      <c r="D88" s="218">
        <v>1.2110601416389968</v>
      </c>
      <c r="E88" s="218">
        <v>2.056765999978281</v>
      </c>
      <c r="F88" s="218">
        <v>1.2186059562370655</v>
      </c>
      <c r="G88" s="218">
        <v>2.3885623291009193</v>
      </c>
      <c r="H88" s="218">
        <v>6.9402209378856714</v>
      </c>
      <c r="I88" s="218">
        <v>1.1690451944500122</v>
      </c>
      <c r="J88" s="218">
        <v>4.6300827926362906</v>
      </c>
      <c r="K88" s="218">
        <v>1.6431676725154984</v>
      </c>
      <c r="L88" s="218">
        <v>0.96609048920550467</v>
      </c>
      <c r="M88" s="218">
        <v>0</v>
      </c>
      <c r="N88" s="218">
        <v>3.9707262140150976</v>
      </c>
      <c r="O88" s="218">
        <v>5.4772255750516612</v>
      </c>
      <c r="P88" s="218">
        <v>1.8701596156035059</v>
      </c>
      <c r="Q88" s="218">
        <v>0</v>
      </c>
      <c r="R88" s="218">
        <v>0</v>
      </c>
      <c r="S88" s="218">
        <v>0</v>
      </c>
      <c r="T88" s="218">
        <v>2.3452078799117149</v>
      </c>
      <c r="U88" s="215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  <c r="AX88" s="216"/>
      <c r="AY88" s="216"/>
      <c r="AZ88" s="216"/>
      <c r="BA88" s="216"/>
      <c r="BB88" s="216"/>
      <c r="BC88" s="216"/>
      <c r="BD88" s="216"/>
      <c r="BE88" s="216"/>
      <c r="BF88" s="216"/>
      <c r="BG88" s="216"/>
      <c r="BH88" s="216"/>
      <c r="BI88" s="216"/>
      <c r="BJ88" s="216"/>
      <c r="BK88" s="216"/>
      <c r="BL88" s="216"/>
      <c r="BM88" s="221"/>
    </row>
    <row r="89" spans="1:65">
      <c r="A89" s="29"/>
      <c r="B89" s="3" t="s">
        <v>86</v>
      </c>
      <c r="C89" s="28"/>
      <c r="D89" s="13">
        <v>1.3211565181516328E-2</v>
      </c>
      <c r="E89" s="13">
        <v>1.9900540803926389E-2</v>
      </c>
      <c r="F89" s="13">
        <v>1.3759119737644258E-2</v>
      </c>
      <c r="G89" s="13">
        <v>2.5064928160983459E-2</v>
      </c>
      <c r="H89" s="13">
        <v>6.4963066501269942E-2</v>
      </c>
      <c r="I89" s="13">
        <v>1.3726558056164526E-2</v>
      </c>
      <c r="J89" s="13">
        <v>5.2505191373686907E-2</v>
      </c>
      <c r="K89" s="13">
        <v>1.8566866356107325E-2</v>
      </c>
      <c r="L89" s="13">
        <v>1.088317628161623E-2</v>
      </c>
      <c r="M89" s="13">
        <v>0</v>
      </c>
      <c r="N89" s="13">
        <v>4.9737697879103523E-2</v>
      </c>
      <c r="O89" s="13">
        <v>6.4437947941784243E-2</v>
      </c>
      <c r="P89" s="13">
        <v>2.0793259943858926E-2</v>
      </c>
      <c r="Q89" s="13">
        <v>0</v>
      </c>
      <c r="R89" s="13">
        <v>0</v>
      </c>
      <c r="S89" s="13">
        <v>0</v>
      </c>
      <c r="T89" s="13">
        <v>2.8775556808732696E-2</v>
      </c>
      <c r="U89" s="15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5"/>
    </row>
    <row r="90" spans="1:65">
      <c r="A90" s="29"/>
      <c r="B90" s="3" t="s">
        <v>259</v>
      </c>
      <c r="C90" s="28"/>
      <c r="D90" s="13">
        <v>4.5283216288005468E-2</v>
      </c>
      <c r="E90" s="13">
        <v>0.17853516049442497</v>
      </c>
      <c r="F90" s="13">
        <v>9.9390956912450701E-3</v>
      </c>
      <c r="G90" s="13">
        <v>8.6657426503623736E-2</v>
      </c>
      <c r="H90" s="13">
        <v>0.2182300757102027</v>
      </c>
      <c r="I90" s="13">
        <v>-2.8836866321507615E-2</v>
      </c>
      <c r="J90" s="13">
        <v>5.5624540690613067E-3</v>
      </c>
      <c r="K90" s="13">
        <v>9.1734324526016042E-3</v>
      </c>
      <c r="L90" s="13">
        <v>1.2242764078610913E-2</v>
      </c>
      <c r="M90" s="13">
        <v>2.6278066900950803E-2</v>
      </c>
      <c r="N90" s="13">
        <v>-8.9653344360082543E-2</v>
      </c>
      <c r="O90" s="13">
        <v>-3.0737381260213081E-2</v>
      </c>
      <c r="P90" s="13">
        <v>2.5601458399844956E-2</v>
      </c>
      <c r="Q90" s="13">
        <v>2.6278066900950803E-2</v>
      </c>
      <c r="R90" s="13">
        <v>2.6278066900950803E-2</v>
      </c>
      <c r="S90" s="13">
        <v>2.6278066900950803E-2</v>
      </c>
      <c r="T90" s="13">
        <v>-7.0648194973027878E-2</v>
      </c>
      <c r="U90" s="15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55"/>
    </row>
    <row r="91" spans="1:65">
      <c r="A91" s="29"/>
      <c r="B91" s="45" t="s">
        <v>260</v>
      </c>
      <c r="C91" s="46"/>
      <c r="D91" s="44">
        <v>0.62</v>
      </c>
      <c r="E91" s="44">
        <v>3.05</v>
      </c>
      <c r="F91" s="44">
        <v>0.02</v>
      </c>
      <c r="G91" s="44">
        <v>1.37</v>
      </c>
      <c r="H91" s="44">
        <v>3.77</v>
      </c>
      <c r="I91" s="44">
        <v>0.73</v>
      </c>
      <c r="J91" s="44">
        <v>0.1</v>
      </c>
      <c r="K91" s="44">
        <v>0.03</v>
      </c>
      <c r="L91" s="44">
        <v>0.02</v>
      </c>
      <c r="M91" s="44" t="s">
        <v>261</v>
      </c>
      <c r="N91" s="44">
        <v>1.83</v>
      </c>
      <c r="O91" s="44" t="s">
        <v>261</v>
      </c>
      <c r="P91" s="44">
        <v>0.26</v>
      </c>
      <c r="Q91" s="44" t="s">
        <v>261</v>
      </c>
      <c r="R91" s="44" t="s">
        <v>261</v>
      </c>
      <c r="S91" s="44" t="s">
        <v>261</v>
      </c>
      <c r="T91" s="44">
        <v>1.49</v>
      </c>
      <c r="U91" s="15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55"/>
    </row>
    <row r="92" spans="1:65">
      <c r="B92" s="30" t="s">
        <v>319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BM92" s="55"/>
    </row>
    <row r="93" spans="1:65">
      <c r="BM93" s="55"/>
    </row>
    <row r="94" spans="1:65" ht="15">
      <c r="B94" s="8" t="s">
        <v>527</v>
      </c>
      <c r="BM94" s="27" t="s">
        <v>66</v>
      </c>
    </row>
    <row r="95" spans="1:65" ht="15">
      <c r="A95" s="24" t="s">
        <v>13</v>
      </c>
      <c r="B95" s="18" t="s">
        <v>110</v>
      </c>
      <c r="C95" s="15" t="s">
        <v>111</v>
      </c>
      <c r="D95" s="16" t="s">
        <v>227</v>
      </c>
      <c r="E95" s="17" t="s">
        <v>227</v>
      </c>
      <c r="F95" s="17" t="s">
        <v>227</v>
      </c>
      <c r="G95" s="17" t="s">
        <v>227</v>
      </c>
      <c r="H95" s="17" t="s">
        <v>227</v>
      </c>
      <c r="I95" s="17" t="s">
        <v>227</v>
      </c>
      <c r="J95" s="17" t="s">
        <v>227</v>
      </c>
      <c r="K95" s="17" t="s">
        <v>227</v>
      </c>
      <c r="L95" s="17" t="s">
        <v>227</v>
      </c>
      <c r="M95" s="17" t="s">
        <v>227</v>
      </c>
      <c r="N95" s="17" t="s">
        <v>227</v>
      </c>
      <c r="O95" s="17" t="s">
        <v>227</v>
      </c>
      <c r="P95" s="17" t="s">
        <v>227</v>
      </c>
      <c r="Q95" s="17" t="s">
        <v>227</v>
      </c>
      <c r="R95" s="17" t="s">
        <v>227</v>
      </c>
      <c r="S95" s="17" t="s">
        <v>227</v>
      </c>
      <c r="T95" s="15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7">
        <v>1</v>
      </c>
    </row>
    <row r="96" spans="1:65">
      <c r="A96" s="29"/>
      <c r="B96" s="19" t="s">
        <v>228</v>
      </c>
      <c r="C96" s="9" t="s">
        <v>228</v>
      </c>
      <c r="D96" s="151" t="s">
        <v>230</v>
      </c>
      <c r="E96" s="152" t="s">
        <v>232</v>
      </c>
      <c r="F96" s="152" t="s">
        <v>234</v>
      </c>
      <c r="G96" s="152" t="s">
        <v>235</v>
      </c>
      <c r="H96" s="152" t="s">
        <v>236</v>
      </c>
      <c r="I96" s="152" t="s">
        <v>238</v>
      </c>
      <c r="J96" s="152" t="s">
        <v>239</v>
      </c>
      <c r="K96" s="152" t="s">
        <v>240</v>
      </c>
      <c r="L96" s="152" t="s">
        <v>241</v>
      </c>
      <c r="M96" s="152" t="s">
        <v>244</v>
      </c>
      <c r="N96" s="152" t="s">
        <v>245</v>
      </c>
      <c r="O96" s="152" t="s">
        <v>246</v>
      </c>
      <c r="P96" s="152" t="s">
        <v>247</v>
      </c>
      <c r="Q96" s="152" t="s">
        <v>248</v>
      </c>
      <c r="R96" s="152" t="s">
        <v>249</v>
      </c>
      <c r="S96" s="152" t="s">
        <v>250</v>
      </c>
      <c r="T96" s="15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7" t="s">
        <v>3</v>
      </c>
    </row>
    <row r="97" spans="1:65">
      <c r="A97" s="29"/>
      <c r="B97" s="19"/>
      <c r="C97" s="9"/>
      <c r="D97" s="10" t="s">
        <v>262</v>
      </c>
      <c r="E97" s="11" t="s">
        <v>262</v>
      </c>
      <c r="F97" s="11" t="s">
        <v>312</v>
      </c>
      <c r="G97" s="11" t="s">
        <v>312</v>
      </c>
      <c r="H97" s="11" t="s">
        <v>264</v>
      </c>
      <c r="I97" s="11" t="s">
        <v>264</v>
      </c>
      <c r="J97" s="11" t="s">
        <v>262</v>
      </c>
      <c r="K97" s="11" t="s">
        <v>312</v>
      </c>
      <c r="L97" s="11" t="s">
        <v>262</v>
      </c>
      <c r="M97" s="11" t="s">
        <v>262</v>
      </c>
      <c r="N97" s="11" t="s">
        <v>264</v>
      </c>
      <c r="O97" s="11" t="s">
        <v>264</v>
      </c>
      <c r="P97" s="11" t="s">
        <v>262</v>
      </c>
      <c r="Q97" s="11" t="s">
        <v>262</v>
      </c>
      <c r="R97" s="11" t="s">
        <v>262</v>
      </c>
      <c r="S97" s="11" t="s">
        <v>262</v>
      </c>
      <c r="T97" s="15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27">
        <v>2</v>
      </c>
    </row>
    <row r="98" spans="1:65">
      <c r="A98" s="29"/>
      <c r="B98" s="19"/>
      <c r="C98" s="9"/>
      <c r="D98" s="25" t="s">
        <v>116</v>
      </c>
      <c r="E98" s="25" t="s">
        <v>313</v>
      </c>
      <c r="F98" s="25" t="s">
        <v>313</v>
      </c>
      <c r="G98" s="25" t="s">
        <v>315</v>
      </c>
      <c r="H98" s="25" t="s">
        <v>314</v>
      </c>
      <c r="I98" s="25" t="s">
        <v>315</v>
      </c>
      <c r="J98" s="25" t="s">
        <v>313</v>
      </c>
      <c r="K98" s="25" t="s">
        <v>315</v>
      </c>
      <c r="L98" s="25" t="s">
        <v>315</v>
      </c>
      <c r="M98" s="25" t="s">
        <v>315</v>
      </c>
      <c r="N98" s="25" t="s">
        <v>314</v>
      </c>
      <c r="O98" s="25" t="s">
        <v>313</v>
      </c>
      <c r="P98" s="25" t="s">
        <v>315</v>
      </c>
      <c r="Q98" s="25" t="s">
        <v>315</v>
      </c>
      <c r="R98" s="25" t="s">
        <v>315</v>
      </c>
      <c r="S98" s="25" t="s">
        <v>316</v>
      </c>
      <c r="T98" s="15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27">
        <v>3</v>
      </c>
    </row>
    <row r="99" spans="1:65">
      <c r="A99" s="29"/>
      <c r="B99" s="18">
        <v>1</v>
      </c>
      <c r="C99" s="14">
        <v>1</v>
      </c>
      <c r="D99" s="21">
        <v>0.94</v>
      </c>
      <c r="E99" s="21">
        <v>1.0213023678971973</v>
      </c>
      <c r="F99" s="147" t="s">
        <v>96</v>
      </c>
      <c r="G99" s="147">
        <v>1.1000000000000001</v>
      </c>
      <c r="H99" s="147">
        <v>1</v>
      </c>
      <c r="I99" s="147">
        <v>1</v>
      </c>
      <c r="J99" s="21">
        <v>0.87</v>
      </c>
      <c r="K99" s="147" t="s">
        <v>104</v>
      </c>
      <c r="L99" s="21">
        <v>0.97000000000000008</v>
      </c>
      <c r="M99" s="21">
        <v>0.91</v>
      </c>
      <c r="N99" s="21">
        <v>0.96936864782799048</v>
      </c>
      <c r="O99" s="147">
        <v>1</v>
      </c>
      <c r="P99" s="21">
        <v>0.98</v>
      </c>
      <c r="Q99" s="21">
        <v>0.97000000000000008</v>
      </c>
      <c r="R99" s="21">
        <v>0.94</v>
      </c>
      <c r="S99" s="147">
        <v>1.17</v>
      </c>
      <c r="T99" s="15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27">
        <v>1</v>
      </c>
    </row>
    <row r="100" spans="1:65">
      <c r="A100" s="29"/>
      <c r="B100" s="19">
        <v>1</v>
      </c>
      <c r="C100" s="9">
        <v>2</v>
      </c>
      <c r="D100" s="11">
        <v>0.98</v>
      </c>
      <c r="E100" s="11">
        <v>1.0227430762980716</v>
      </c>
      <c r="F100" s="148" t="s">
        <v>96</v>
      </c>
      <c r="G100" s="148">
        <v>1.2</v>
      </c>
      <c r="H100" s="148">
        <v>0.9</v>
      </c>
      <c r="I100" s="148">
        <v>1.1000000000000001</v>
      </c>
      <c r="J100" s="11">
        <v>0.91</v>
      </c>
      <c r="K100" s="148" t="s">
        <v>104</v>
      </c>
      <c r="L100" s="11">
        <v>0.97000000000000008</v>
      </c>
      <c r="M100" s="11">
        <v>0.91</v>
      </c>
      <c r="N100" s="11">
        <v>0.95569921072008734</v>
      </c>
      <c r="O100" s="148">
        <v>1.1000000000000001</v>
      </c>
      <c r="P100" s="11">
        <v>0.97000000000000008</v>
      </c>
      <c r="Q100" s="11">
        <v>0.9900000000000001</v>
      </c>
      <c r="R100" s="11">
        <v>0.93</v>
      </c>
      <c r="S100" s="148">
        <v>1.08</v>
      </c>
      <c r="T100" s="15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7">
        <v>23</v>
      </c>
    </row>
    <row r="101" spans="1:65">
      <c r="A101" s="29"/>
      <c r="B101" s="19">
        <v>1</v>
      </c>
      <c r="C101" s="9">
        <v>3</v>
      </c>
      <c r="D101" s="11">
        <v>1</v>
      </c>
      <c r="E101" s="11">
        <v>1.0374860328045246</v>
      </c>
      <c r="F101" s="148" t="s">
        <v>96</v>
      </c>
      <c r="G101" s="148">
        <v>1.2</v>
      </c>
      <c r="H101" s="148">
        <v>0.9</v>
      </c>
      <c r="I101" s="148">
        <v>0.9</v>
      </c>
      <c r="J101" s="11">
        <v>0.89</v>
      </c>
      <c r="K101" s="148" t="s">
        <v>104</v>
      </c>
      <c r="L101" s="11">
        <v>0.95</v>
      </c>
      <c r="M101" s="11">
        <v>0.9</v>
      </c>
      <c r="N101" s="11">
        <v>0.98759523227145241</v>
      </c>
      <c r="O101" s="148">
        <v>1.1000000000000001</v>
      </c>
      <c r="P101" s="11">
        <v>0.9900000000000001</v>
      </c>
      <c r="Q101" s="11">
        <v>0.94</v>
      </c>
      <c r="R101" s="11">
        <v>0.95</v>
      </c>
      <c r="S101" s="148">
        <v>1.25</v>
      </c>
      <c r="T101" s="15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27">
        <v>16</v>
      </c>
    </row>
    <row r="102" spans="1:65">
      <c r="A102" s="29"/>
      <c r="B102" s="19">
        <v>1</v>
      </c>
      <c r="C102" s="9">
        <v>4</v>
      </c>
      <c r="D102" s="11">
        <v>1.08</v>
      </c>
      <c r="E102" s="11">
        <v>0.99372382228423939</v>
      </c>
      <c r="F102" s="148" t="s">
        <v>96</v>
      </c>
      <c r="G102" s="148">
        <v>1.2</v>
      </c>
      <c r="H102" s="148">
        <v>1</v>
      </c>
      <c r="I102" s="148">
        <v>1.1000000000000001</v>
      </c>
      <c r="J102" s="11">
        <v>0.89</v>
      </c>
      <c r="K102" s="148" t="s">
        <v>104</v>
      </c>
      <c r="L102" s="11">
        <v>0.98</v>
      </c>
      <c r="M102" s="11">
        <v>0.91</v>
      </c>
      <c r="N102" s="11">
        <v>1.0283064201262024</v>
      </c>
      <c r="O102" s="148">
        <v>1</v>
      </c>
      <c r="P102" s="11">
        <v>1</v>
      </c>
      <c r="Q102" s="11">
        <v>0.97000000000000008</v>
      </c>
      <c r="R102" s="11">
        <v>0.94</v>
      </c>
      <c r="S102" s="148">
        <v>1.1399999999999999</v>
      </c>
      <c r="T102" s="15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27">
        <v>0.96570568167921822</v>
      </c>
    </row>
    <row r="103" spans="1:65">
      <c r="A103" s="29"/>
      <c r="B103" s="19">
        <v>1</v>
      </c>
      <c r="C103" s="9">
        <v>5</v>
      </c>
      <c r="D103" s="11">
        <v>1.1000000000000001</v>
      </c>
      <c r="E103" s="11">
        <v>1.0172775966268512</v>
      </c>
      <c r="F103" s="148" t="s">
        <v>96</v>
      </c>
      <c r="G103" s="148">
        <v>1.2</v>
      </c>
      <c r="H103" s="148">
        <v>1</v>
      </c>
      <c r="I103" s="148">
        <v>1</v>
      </c>
      <c r="J103" s="11">
        <v>0.91</v>
      </c>
      <c r="K103" s="148" t="s">
        <v>104</v>
      </c>
      <c r="L103" s="11">
        <v>0.96</v>
      </c>
      <c r="M103" s="149">
        <v>0.94</v>
      </c>
      <c r="N103" s="11">
        <v>1.0442510389245325</v>
      </c>
      <c r="O103" s="148">
        <v>1</v>
      </c>
      <c r="P103" s="11">
        <v>1.01</v>
      </c>
      <c r="Q103" s="11">
        <v>0.95</v>
      </c>
      <c r="R103" s="11">
        <v>0.92</v>
      </c>
      <c r="S103" s="148">
        <v>1.1100000000000001</v>
      </c>
      <c r="T103" s="15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27">
        <v>78</v>
      </c>
    </row>
    <row r="104" spans="1:65">
      <c r="A104" s="29"/>
      <c r="B104" s="19">
        <v>1</v>
      </c>
      <c r="C104" s="9">
        <v>6</v>
      </c>
      <c r="D104" s="11">
        <v>1.05</v>
      </c>
      <c r="E104" s="11">
        <v>0.98240564156785404</v>
      </c>
      <c r="F104" s="148" t="s">
        <v>96</v>
      </c>
      <c r="G104" s="148">
        <v>1.2</v>
      </c>
      <c r="H104" s="148">
        <v>0.9</v>
      </c>
      <c r="I104" s="148">
        <v>1</v>
      </c>
      <c r="J104" s="11">
        <v>0.88</v>
      </c>
      <c r="K104" s="148" t="s">
        <v>104</v>
      </c>
      <c r="L104" s="11">
        <v>0.95</v>
      </c>
      <c r="M104" s="11">
        <v>0.91</v>
      </c>
      <c r="N104" s="11">
        <v>1.0099477233287724</v>
      </c>
      <c r="O104" s="148">
        <v>1.1000000000000001</v>
      </c>
      <c r="P104" s="11">
        <v>1.02</v>
      </c>
      <c r="Q104" s="11">
        <v>0.95</v>
      </c>
      <c r="R104" s="11">
        <v>0.93</v>
      </c>
      <c r="S104" s="148">
        <v>1.21</v>
      </c>
      <c r="T104" s="15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55"/>
    </row>
    <row r="105" spans="1:65">
      <c r="A105" s="29"/>
      <c r="B105" s="20" t="s">
        <v>256</v>
      </c>
      <c r="C105" s="12"/>
      <c r="D105" s="22">
        <v>1.0249999999999999</v>
      </c>
      <c r="E105" s="22">
        <v>1.0124897562464563</v>
      </c>
      <c r="F105" s="22" t="s">
        <v>651</v>
      </c>
      <c r="G105" s="22">
        <v>1.1833333333333333</v>
      </c>
      <c r="H105" s="22">
        <v>0.95000000000000007</v>
      </c>
      <c r="I105" s="22">
        <v>1.0166666666666666</v>
      </c>
      <c r="J105" s="22">
        <v>0.89166666666666661</v>
      </c>
      <c r="K105" s="22" t="s">
        <v>651</v>
      </c>
      <c r="L105" s="22">
        <v>0.96333333333333337</v>
      </c>
      <c r="M105" s="22">
        <v>0.91333333333333344</v>
      </c>
      <c r="N105" s="22">
        <v>0.99919471219983957</v>
      </c>
      <c r="O105" s="22">
        <v>1.05</v>
      </c>
      <c r="P105" s="22">
        <v>0.99500000000000011</v>
      </c>
      <c r="Q105" s="22">
        <v>0.96166666666666678</v>
      </c>
      <c r="R105" s="22">
        <v>0.93500000000000005</v>
      </c>
      <c r="S105" s="22">
        <v>1.1599999999999999</v>
      </c>
      <c r="T105" s="15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5"/>
    </row>
    <row r="106" spans="1:65">
      <c r="A106" s="29"/>
      <c r="B106" s="3" t="s">
        <v>257</v>
      </c>
      <c r="C106" s="28"/>
      <c r="D106" s="11">
        <v>1.0249999999999999</v>
      </c>
      <c r="E106" s="11">
        <v>1.0192899822620243</v>
      </c>
      <c r="F106" s="11" t="s">
        <v>651</v>
      </c>
      <c r="G106" s="11">
        <v>1.2</v>
      </c>
      <c r="H106" s="11">
        <v>0.95</v>
      </c>
      <c r="I106" s="11">
        <v>1</v>
      </c>
      <c r="J106" s="11">
        <v>0.89</v>
      </c>
      <c r="K106" s="11" t="s">
        <v>651</v>
      </c>
      <c r="L106" s="11">
        <v>0.96500000000000008</v>
      </c>
      <c r="M106" s="11">
        <v>0.91</v>
      </c>
      <c r="N106" s="11">
        <v>0.99877147780011244</v>
      </c>
      <c r="O106" s="11">
        <v>1.05</v>
      </c>
      <c r="P106" s="11">
        <v>0.99500000000000011</v>
      </c>
      <c r="Q106" s="11">
        <v>0.96</v>
      </c>
      <c r="R106" s="11">
        <v>0.93500000000000005</v>
      </c>
      <c r="S106" s="11">
        <v>1.1549999999999998</v>
      </c>
      <c r="T106" s="15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5"/>
    </row>
    <row r="107" spans="1:65">
      <c r="A107" s="29"/>
      <c r="B107" s="3" t="s">
        <v>258</v>
      </c>
      <c r="C107" s="28"/>
      <c r="D107" s="23">
        <v>6.1886993787063263E-2</v>
      </c>
      <c r="E107" s="23">
        <v>2.0434011779054958E-2</v>
      </c>
      <c r="F107" s="23" t="s">
        <v>651</v>
      </c>
      <c r="G107" s="23">
        <v>4.0824829046386249E-2</v>
      </c>
      <c r="H107" s="23">
        <v>5.4772255750516599E-2</v>
      </c>
      <c r="I107" s="23">
        <v>7.5277265270908139E-2</v>
      </c>
      <c r="J107" s="23">
        <v>1.6020819787597236E-2</v>
      </c>
      <c r="K107" s="23" t="s">
        <v>651</v>
      </c>
      <c r="L107" s="23">
        <v>1.2110601416390001E-2</v>
      </c>
      <c r="M107" s="23">
        <v>1.3662601021279433E-2</v>
      </c>
      <c r="N107" s="23">
        <v>3.4377876793510564E-2</v>
      </c>
      <c r="O107" s="23">
        <v>5.4772255750516662E-2</v>
      </c>
      <c r="P107" s="23">
        <v>1.8708286933869687E-2</v>
      </c>
      <c r="Q107" s="23">
        <v>1.834847859269725E-2</v>
      </c>
      <c r="R107" s="23">
        <v>1.0488088481701472E-2</v>
      </c>
      <c r="S107" s="23">
        <v>6.3245553203367555E-2</v>
      </c>
      <c r="T107" s="204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56"/>
    </row>
    <row r="108" spans="1:65">
      <c r="A108" s="29"/>
      <c r="B108" s="3" t="s">
        <v>86</v>
      </c>
      <c r="C108" s="28"/>
      <c r="D108" s="13">
        <v>6.0377554914208063E-2</v>
      </c>
      <c r="E108" s="13">
        <v>2.0181944215227191E-2</v>
      </c>
      <c r="F108" s="13" t="s">
        <v>651</v>
      </c>
      <c r="G108" s="13">
        <v>3.449985553215739E-2</v>
      </c>
      <c r="H108" s="13">
        <v>5.7655006053175362E-2</v>
      </c>
      <c r="I108" s="13">
        <v>7.4043211741876863E-2</v>
      </c>
      <c r="J108" s="13">
        <v>1.7967274528146435E-2</v>
      </c>
      <c r="K108" s="13" t="s">
        <v>651</v>
      </c>
      <c r="L108" s="13">
        <v>1.2571558563726644E-2</v>
      </c>
      <c r="M108" s="13">
        <v>1.4959052213079669E-2</v>
      </c>
      <c r="N108" s="13">
        <v>3.4405583189910806E-2</v>
      </c>
      <c r="O108" s="13">
        <v>5.2164053095730155E-2</v>
      </c>
      <c r="P108" s="13">
        <v>1.8802298425999685E-2</v>
      </c>
      <c r="Q108" s="13">
        <v>1.9079873753238039E-2</v>
      </c>
      <c r="R108" s="13">
        <v>1.1217206932301039E-2</v>
      </c>
      <c r="S108" s="13">
        <v>5.4522028623592726E-2</v>
      </c>
      <c r="T108" s="15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55"/>
    </row>
    <row r="109" spans="1:65">
      <c r="A109" s="29"/>
      <c r="B109" s="3" t="s">
        <v>259</v>
      </c>
      <c r="C109" s="28"/>
      <c r="D109" s="13">
        <v>6.1399989091580842E-2</v>
      </c>
      <c r="E109" s="13">
        <v>4.8445479253976798E-2</v>
      </c>
      <c r="F109" s="13" t="s">
        <v>651</v>
      </c>
      <c r="G109" s="13">
        <v>0.22535608496751625</v>
      </c>
      <c r="H109" s="13">
        <v>-1.6263424744388244E-2</v>
      </c>
      <c r="I109" s="13">
        <v>5.2770720887584277E-2</v>
      </c>
      <c r="J109" s="13">
        <v>-7.6668302172364533E-2</v>
      </c>
      <c r="K109" s="13" t="s">
        <v>651</v>
      </c>
      <c r="L109" s="13">
        <v>-2.4565956179937176E-3</v>
      </c>
      <c r="M109" s="13">
        <v>-5.4232204841973219E-2</v>
      </c>
      <c r="N109" s="13">
        <v>3.4678299150512348E-2</v>
      </c>
      <c r="O109" s="13">
        <v>8.728779370357076E-2</v>
      </c>
      <c r="P109" s="13">
        <v>3.0334623557193297E-2</v>
      </c>
      <c r="Q109" s="13">
        <v>-4.182449258792964E-3</v>
      </c>
      <c r="R109" s="13">
        <v>-3.1796107511582128E-2</v>
      </c>
      <c r="S109" s="13">
        <v>0.20119413399632569</v>
      </c>
      <c r="T109" s="15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55"/>
    </row>
    <row r="110" spans="1:65">
      <c r="A110" s="29"/>
      <c r="B110" s="45" t="s">
        <v>260</v>
      </c>
      <c r="C110" s="46"/>
      <c r="D110" s="44">
        <v>0.39</v>
      </c>
      <c r="E110" s="44">
        <v>0.21</v>
      </c>
      <c r="F110" s="44">
        <v>55.35</v>
      </c>
      <c r="G110" s="44" t="s">
        <v>261</v>
      </c>
      <c r="H110" s="44" t="s">
        <v>261</v>
      </c>
      <c r="I110" s="44" t="s">
        <v>261</v>
      </c>
      <c r="J110" s="44">
        <v>1.46</v>
      </c>
      <c r="K110" s="44">
        <v>20.78</v>
      </c>
      <c r="L110" s="44">
        <v>0.47</v>
      </c>
      <c r="M110" s="44">
        <v>1.1599999999999999</v>
      </c>
      <c r="N110" s="44">
        <v>0.03</v>
      </c>
      <c r="O110" s="44" t="s">
        <v>261</v>
      </c>
      <c r="P110" s="44">
        <v>0.03</v>
      </c>
      <c r="Q110" s="44">
        <v>0.49</v>
      </c>
      <c r="R110" s="44">
        <v>0.86</v>
      </c>
      <c r="S110" s="44">
        <v>2.25</v>
      </c>
      <c r="T110" s="15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55"/>
    </row>
    <row r="111" spans="1:65">
      <c r="B111" s="30" t="s">
        <v>320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BM111" s="55"/>
    </row>
    <row r="112" spans="1:65">
      <c r="BM112" s="55"/>
    </row>
    <row r="113" spans="1:65" ht="15">
      <c r="B113" s="8" t="s">
        <v>528</v>
      </c>
      <c r="BM113" s="27" t="s">
        <v>66</v>
      </c>
    </row>
    <row r="114" spans="1:65" ht="15">
      <c r="A114" s="24" t="s">
        <v>16</v>
      </c>
      <c r="B114" s="18" t="s">
        <v>110</v>
      </c>
      <c r="C114" s="15" t="s">
        <v>111</v>
      </c>
      <c r="D114" s="16" t="s">
        <v>227</v>
      </c>
      <c r="E114" s="17" t="s">
        <v>227</v>
      </c>
      <c r="F114" s="17" t="s">
        <v>227</v>
      </c>
      <c r="G114" s="17" t="s">
        <v>227</v>
      </c>
      <c r="H114" s="17" t="s">
        <v>227</v>
      </c>
      <c r="I114" s="17" t="s">
        <v>227</v>
      </c>
      <c r="J114" s="17" t="s">
        <v>227</v>
      </c>
      <c r="K114" s="17" t="s">
        <v>227</v>
      </c>
      <c r="L114" s="17" t="s">
        <v>227</v>
      </c>
      <c r="M114" s="17" t="s">
        <v>227</v>
      </c>
      <c r="N114" s="17" t="s">
        <v>227</v>
      </c>
      <c r="O114" s="17" t="s">
        <v>227</v>
      </c>
      <c r="P114" s="17" t="s">
        <v>227</v>
      </c>
      <c r="Q114" s="17" t="s">
        <v>227</v>
      </c>
      <c r="R114" s="17" t="s">
        <v>227</v>
      </c>
      <c r="S114" s="17" t="s">
        <v>227</v>
      </c>
      <c r="T114" s="17" t="s">
        <v>227</v>
      </c>
      <c r="U114" s="15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7">
        <v>1</v>
      </c>
    </row>
    <row r="115" spans="1:65">
      <c r="A115" s="29"/>
      <c r="B115" s="19" t="s">
        <v>228</v>
      </c>
      <c r="C115" s="9" t="s">
        <v>228</v>
      </c>
      <c r="D115" s="151" t="s">
        <v>230</v>
      </c>
      <c r="E115" s="152" t="s">
        <v>232</v>
      </c>
      <c r="F115" s="152" t="s">
        <v>234</v>
      </c>
      <c r="G115" s="152" t="s">
        <v>235</v>
      </c>
      <c r="H115" s="152" t="s">
        <v>236</v>
      </c>
      <c r="I115" s="152" t="s">
        <v>238</v>
      </c>
      <c r="J115" s="152" t="s">
        <v>239</v>
      </c>
      <c r="K115" s="152" t="s">
        <v>240</v>
      </c>
      <c r="L115" s="152" t="s">
        <v>241</v>
      </c>
      <c r="M115" s="152" t="s">
        <v>242</v>
      </c>
      <c r="N115" s="152" t="s">
        <v>243</v>
      </c>
      <c r="O115" s="152" t="s">
        <v>244</v>
      </c>
      <c r="P115" s="152" t="s">
        <v>245</v>
      </c>
      <c r="Q115" s="152" t="s">
        <v>246</v>
      </c>
      <c r="R115" s="152" t="s">
        <v>247</v>
      </c>
      <c r="S115" s="152" t="s">
        <v>248</v>
      </c>
      <c r="T115" s="152" t="s">
        <v>249</v>
      </c>
      <c r="U115" s="15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7" t="s">
        <v>3</v>
      </c>
    </row>
    <row r="116" spans="1:65">
      <c r="A116" s="29"/>
      <c r="B116" s="19"/>
      <c r="C116" s="9"/>
      <c r="D116" s="10" t="s">
        <v>262</v>
      </c>
      <c r="E116" s="11" t="s">
        <v>262</v>
      </c>
      <c r="F116" s="11" t="s">
        <v>312</v>
      </c>
      <c r="G116" s="11" t="s">
        <v>312</v>
      </c>
      <c r="H116" s="11" t="s">
        <v>264</v>
      </c>
      <c r="I116" s="11" t="s">
        <v>264</v>
      </c>
      <c r="J116" s="11" t="s">
        <v>262</v>
      </c>
      <c r="K116" s="11" t="s">
        <v>312</v>
      </c>
      <c r="L116" s="11" t="s">
        <v>262</v>
      </c>
      <c r="M116" s="11" t="s">
        <v>262</v>
      </c>
      <c r="N116" s="11" t="s">
        <v>264</v>
      </c>
      <c r="O116" s="11" t="s">
        <v>262</v>
      </c>
      <c r="P116" s="11" t="s">
        <v>264</v>
      </c>
      <c r="Q116" s="11" t="s">
        <v>264</v>
      </c>
      <c r="R116" s="11" t="s">
        <v>262</v>
      </c>
      <c r="S116" s="11" t="s">
        <v>262</v>
      </c>
      <c r="T116" s="11" t="s">
        <v>262</v>
      </c>
      <c r="U116" s="15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7">
        <v>2</v>
      </c>
    </row>
    <row r="117" spans="1:65">
      <c r="A117" s="29"/>
      <c r="B117" s="19"/>
      <c r="C117" s="9"/>
      <c r="D117" s="25" t="s">
        <v>116</v>
      </c>
      <c r="E117" s="25" t="s">
        <v>313</v>
      </c>
      <c r="F117" s="25" t="s">
        <v>313</v>
      </c>
      <c r="G117" s="25" t="s">
        <v>315</v>
      </c>
      <c r="H117" s="25" t="s">
        <v>314</v>
      </c>
      <c r="I117" s="25" t="s">
        <v>315</v>
      </c>
      <c r="J117" s="25" t="s">
        <v>313</v>
      </c>
      <c r="K117" s="25" t="s">
        <v>315</v>
      </c>
      <c r="L117" s="25" t="s">
        <v>315</v>
      </c>
      <c r="M117" s="25" t="s">
        <v>315</v>
      </c>
      <c r="N117" s="25" t="s">
        <v>315</v>
      </c>
      <c r="O117" s="25" t="s">
        <v>315</v>
      </c>
      <c r="P117" s="25" t="s">
        <v>314</v>
      </c>
      <c r="Q117" s="25" t="s">
        <v>313</v>
      </c>
      <c r="R117" s="25" t="s">
        <v>315</v>
      </c>
      <c r="S117" s="25" t="s">
        <v>315</v>
      </c>
      <c r="T117" s="25" t="s">
        <v>315</v>
      </c>
      <c r="U117" s="15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7">
        <v>3</v>
      </c>
    </row>
    <row r="118" spans="1:65">
      <c r="A118" s="29"/>
      <c r="B118" s="18">
        <v>1</v>
      </c>
      <c r="C118" s="14">
        <v>1</v>
      </c>
      <c r="D118" s="21">
        <v>0.32</v>
      </c>
      <c r="E118" s="21">
        <v>0.309546233728616</v>
      </c>
      <c r="F118" s="147" t="s">
        <v>96</v>
      </c>
      <c r="G118" s="147" t="s">
        <v>290</v>
      </c>
      <c r="H118" s="21">
        <v>0.32</v>
      </c>
      <c r="I118" s="21">
        <v>0.32</v>
      </c>
      <c r="J118" s="21">
        <v>0.26</v>
      </c>
      <c r="K118" s="147" t="s">
        <v>103</v>
      </c>
      <c r="L118" s="21">
        <v>0.3</v>
      </c>
      <c r="M118" s="147">
        <v>0.3</v>
      </c>
      <c r="N118" s="21">
        <v>0.309</v>
      </c>
      <c r="O118" s="21">
        <v>0.28000000000000003</v>
      </c>
      <c r="P118" s="21">
        <v>0.32629573138658824</v>
      </c>
      <c r="Q118" s="21">
        <v>0.33</v>
      </c>
      <c r="R118" s="21">
        <v>0.3</v>
      </c>
      <c r="S118" s="21">
        <v>0.34</v>
      </c>
      <c r="T118" s="21">
        <v>0.28000000000000003</v>
      </c>
      <c r="U118" s="15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7">
        <v>1</v>
      </c>
    </row>
    <row r="119" spans="1:65">
      <c r="A119" s="29"/>
      <c r="B119" s="19">
        <v>1</v>
      </c>
      <c r="C119" s="9">
        <v>2</v>
      </c>
      <c r="D119" s="11">
        <v>0.31</v>
      </c>
      <c r="E119" s="11">
        <v>0.32564130865911523</v>
      </c>
      <c r="F119" s="148" t="s">
        <v>96</v>
      </c>
      <c r="G119" s="148" t="s">
        <v>290</v>
      </c>
      <c r="H119" s="11">
        <v>0.31</v>
      </c>
      <c r="I119" s="11">
        <v>0.3</v>
      </c>
      <c r="J119" s="11">
        <v>0.26</v>
      </c>
      <c r="K119" s="148" t="s">
        <v>103</v>
      </c>
      <c r="L119" s="11">
        <v>0.3</v>
      </c>
      <c r="M119" s="148">
        <v>0.3</v>
      </c>
      <c r="N119" s="11">
        <v>0.318</v>
      </c>
      <c r="O119" s="11">
        <v>0.28000000000000003</v>
      </c>
      <c r="P119" s="11">
        <v>0.37322477635794377</v>
      </c>
      <c r="Q119" s="11">
        <v>0.34</v>
      </c>
      <c r="R119" s="11">
        <v>0.32</v>
      </c>
      <c r="S119" s="11">
        <v>0.33</v>
      </c>
      <c r="T119" s="11">
        <v>0.28999999999999998</v>
      </c>
      <c r="U119" s="15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27">
        <v>24</v>
      </c>
    </row>
    <row r="120" spans="1:65">
      <c r="A120" s="29"/>
      <c r="B120" s="19">
        <v>1</v>
      </c>
      <c r="C120" s="9">
        <v>3</v>
      </c>
      <c r="D120" s="11">
        <v>0.31</v>
      </c>
      <c r="E120" s="11">
        <v>0.30744717152046269</v>
      </c>
      <c r="F120" s="148" t="s">
        <v>96</v>
      </c>
      <c r="G120" s="148" t="s">
        <v>290</v>
      </c>
      <c r="H120" s="11">
        <v>0.34</v>
      </c>
      <c r="I120" s="11">
        <v>0.28999999999999998</v>
      </c>
      <c r="J120" s="11">
        <v>0.27</v>
      </c>
      <c r="K120" s="148" t="s">
        <v>103</v>
      </c>
      <c r="L120" s="11">
        <v>0.3</v>
      </c>
      <c r="M120" s="148">
        <v>0.3</v>
      </c>
      <c r="N120" s="11">
        <v>0.312</v>
      </c>
      <c r="O120" s="11">
        <v>0.27</v>
      </c>
      <c r="P120" s="11">
        <v>0.36532343157936709</v>
      </c>
      <c r="Q120" s="11">
        <v>0.35</v>
      </c>
      <c r="R120" s="11">
        <v>0.32</v>
      </c>
      <c r="S120" s="11">
        <v>0.33</v>
      </c>
      <c r="T120" s="11">
        <v>0.3</v>
      </c>
      <c r="U120" s="15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27">
        <v>16</v>
      </c>
    </row>
    <row r="121" spans="1:65">
      <c r="A121" s="29"/>
      <c r="B121" s="19">
        <v>1</v>
      </c>
      <c r="C121" s="9">
        <v>4</v>
      </c>
      <c r="D121" s="11">
        <v>0.32</v>
      </c>
      <c r="E121" s="11">
        <v>0.30433610762604174</v>
      </c>
      <c r="F121" s="148" t="s">
        <v>96</v>
      </c>
      <c r="G121" s="148" t="s">
        <v>290</v>
      </c>
      <c r="H121" s="11">
        <v>0.32</v>
      </c>
      <c r="I121" s="11">
        <v>0.33</v>
      </c>
      <c r="J121" s="11">
        <v>0.26</v>
      </c>
      <c r="K121" s="148" t="s">
        <v>103</v>
      </c>
      <c r="L121" s="11">
        <v>0.31</v>
      </c>
      <c r="M121" s="148">
        <v>0.3</v>
      </c>
      <c r="N121" s="11">
        <v>0.31900000000000001</v>
      </c>
      <c r="O121" s="11">
        <v>0.3</v>
      </c>
      <c r="P121" s="11">
        <v>0.32684985030888236</v>
      </c>
      <c r="Q121" s="11">
        <v>0.37</v>
      </c>
      <c r="R121" s="11">
        <v>0.31</v>
      </c>
      <c r="S121" s="11">
        <v>0.33</v>
      </c>
      <c r="T121" s="11">
        <v>0.28000000000000003</v>
      </c>
      <c r="U121" s="15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27">
        <v>0.31268486700975873</v>
      </c>
    </row>
    <row r="122" spans="1:65">
      <c r="A122" s="29"/>
      <c r="B122" s="19">
        <v>1</v>
      </c>
      <c r="C122" s="9">
        <v>5</v>
      </c>
      <c r="D122" s="11">
        <v>0.33</v>
      </c>
      <c r="E122" s="11">
        <v>0.30565598210386236</v>
      </c>
      <c r="F122" s="148" t="s">
        <v>96</v>
      </c>
      <c r="G122" s="148" t="s">
        <v>290</v>
      </c>
      <c r="H122" s="11">
        <v>0.34</v>
      </c>
      <c r="I122" s="11">
        <v>0.32</v>
      </c>
      <c r="J122" s="11">
        <v>0.28000000000000003</v>
      </c>
      <c r="K122" s="148" t="s">
        <v>103</v>
      </c>
      <c r="L122" s="11">
        <v>0.3</v>
      </c>
      <c r="M122" s="148">
        <v>0.4</v>
      </c>
      <c r="N122" s="11">
        <v>0.313</v>
      </c>
      <c r="O122" s="11">
        <v>0.28999999999999998</v>
      </c>
      <c r="P122" s="11">
        <v>0.34587006373950385</v>
      </c>
      <c r="Q122" s="11">
        <v>0.35</v>
      </c>
      <c r="R122" s="11">
        <v>0.32</v>
      </c>
      <c r="S122" s="11">
        <v>0.33</v>
      </c>
      <c r="T122" s="11">
        <v>0.28000000000000003</v>
      </c>
      <c r="U122" s="15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27">
        <v>79</v>
      </c>
    </row>
    <row r="123" spans="1:65">
      <c r="A123" s="29"/>
      <c r="B123" s="19">
        <v>1</v>
      </c>
      <c r="C123" s="9">
        <v>6</v>
      </c>
      <c r="D123" s="11">
        <v>0.32</v>
      </c>
      <c r="E123" s="11">
        <v>0.32087276652763802</v>
      </c>
      <c r="F123" s="148" t="s">
        <v>96</v>
      </c>
      <c r="G123" s="148">
        <v>8.9</v>
      </c>
      <c r="H123" s="11">
        <v>0.32</v>
      </c>
      <c r="I123" s="11">
        <v>0.34</v>
      </c>
      <c r="J123" s="11">
        <v>0.27</v>
      </c>
      <c r="K123" s="148" t="s">
        <v>103</v>
      </c>
      <c r="L123" s="11">
        <v>0.3</v>
      </c>
      <c r="M123" s="148">
        <v>0.4</v>
      </c>
      <c r="N123" s="11">
        <v>0.316</v>
      </c>
      <c r="O123" s="11">
        <v>0.32</v>
      </c>
      <c r="P123" s="11">
        <v>0.31135620322315516</v>
      </c>
      <c r="Q123" s="11">
        <v>0.34</v>
      </c>
      <c r="R123" s="11">
        <v>0.32</v>
      </c>
      <c r="S123" s="11">
        <v>0.32</v>
      </c>
      <c r="T123" s="11">
        <v>0.28999999999999998</v>
      </c>
      <c r="U123" s="15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5"/>
    </row>
    <row r="124" spans="1:65">
      <c r="A124" s="29"/>
      <c r="B124" s="20" t="s">
        <v>256</v>
      </c>
      <c r="C124" s="12"/>
      <c r="D124" s="22">
        <v>0.31833333333333336</v>
      </c>
      <c r="E124" s="22">
        <v>0.312249928360956</v>
      </c>
      <c r="F124" s="22" t="s">
        <v>651</v>
      </c>
      <c r="G124" s="22">
        <v>8.9</v>
      </c>
      <c r="H124" s="22">
        <v>0.32500000000000001</v>
      </c>
      <c r="I124" s="22">
        <v>0.31666666666666671</v>
      </c>
      <c r="J124" s="22">
        <v>0.26666666666666666</v>
      </c>
      <c r="K124" s="22" t="s">
        <v>651</v>
      </c>
      <c r="L124" s="22">
        <v>0.30166666666666669</v>
      </c>
      <c r="M124" s="22">
        <v>0.33333333333333331</v>
      </c>
      <c r="N124" s="22">
        <v>0.3145</v>
      </c>
      <c r="O124" s="22">
        <v>0.29000000000000004</v>
      </c>
      <c r="P124" s="22">
        <v>0.34148667609924005</v>
      </c>
      <c r="Q124" s="22">
        <v>0.34666666666666668</v>
      </c>
      <c r="R124" s="22">
        <v>0.315</v>
      </c>
      <c r="S124" s="22">
        <v>0.33</v>
      </c>
      <c r="T124" s="22">
        <v>0.28666666666666668</v>
      </c>
      <c r="U124" s="15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5"/>
    </row>
    <row r="125" spans="1:65">
      <c r="A125" s="29"/>
      <c r="B125" s="3" t="s">
        <v>257</v>
      </c>
      <c r="C125" s="28"/>
      <c r="D125" s="11">
        <v>0.32</v>
      </c>
      <c r="E125" s="11">
        <v>0.30849670262453932</v>
      </c>
      <c r="F125" s="11" t="s">
        <v>651</v>
      </c>
      <c r="G125" s="11">
        <v>8.9</v>
      </c>
      <c r="H125" s="11">
        <v>0.32</v>
      </c>
      <c r="I125" s="11">
        <v>0.32</v>
      </c>
      <c r="J125" s="11">
        <v>0.26500000000000001</v>
      </c>
      <c r="K125" s="11" t="s">
        <v>651</v>
      </c>
      <c r="L125" s="11">
        <v>0.3</v>
      </c>
      <c r="M125" s="11">
        <v>0.3</v>
      </c>
      <c r="N125" s="11">
        <v>0.3145</v>
      </c>
      <c r="O125" s="11">
        <v>0.28500000000000003</v>
      </c>
      <c r="P125" s="11">
        <v>0.33635995702419308</v>
      </c>
      <c r="Q125" s="11">
        <v>0.34499999999999997</v>
      </c>
      <c r="R125" s="11">
        <v>0.32</v>
      </c>
      <c r="S125" s="11">
        <v>0.33</v>
      </c>
      <c r="T125" s="11">
        <v>0.28500000000000003</v>
      </c>
      <c r="U125" s="15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5"/>
    </row>
    <row r="126" spans="1:65">
      <c r="A126" s="29"/>
      <c r="B126" s="3" t="s">
        <v>258</v>
      </c>
      <c r="C126" s="28"/>
      <c r="D126" s="23">
        <v>7.5277265270908165E-3</v>
      </c>
      <c r="E126" s="23">
        <v>8.8336575453020899E-3</v>
      </c>
      <c r="F126" s="23" t="s">
        <v>651</v>
      </c>
      <c r="G126" s="23" t="s">
        <v>651</v>
      </c>
      <c r="H126" s="23">
        <v>1.2247448713915901E-2</v>
      </c>
      <c r="I126" s="23">
        <v>1.861898672502527E-2</v>
      </c>
      <c r="J126" s="23">
        <v>8.1649658092772665E-3</v>
      </c>
      <c r="K126" s="23" t="s">
        <v>651</v>
      </c>
      <c r="L126" s="23">
        <v>4.0824829046386341E-3</v>
      </c>
      <c r="M126" s="23">
        <v>5.1639777949432392E-2</v>
      </c>
      <c r="N126" s="23">
        <v>3.8340579025361657E-3</v>
      </c>
      <c r="O126" s="23">
        <v>1.7888543819998309E-2</v>
      </c>
      <c r="P126" s="23">
        <v>2.4279863563341227E-2</v>
      </c>
      <c r="Q126" s="23">
        <v>1.3662601021279452E-2</v>
      </c>
      <c r="R126" s="23">
        <v>8.3666002653407633E-3</v>
      </c>
      <c r="S126" s="23">
        <v>6.324555320336764E-3</v>
      </c>
      <c r="T126" s="23">
        <v>8.1649658092772404E-3</v>
      </c>
      <c r="U126" s="204"/>
      <c r="V126" s="205"/>
      <c r="W126" s="205"/>
      <c r="X126" s="205"/>
      <c r="Y126" s="205"/>
      <c r="Z126" s="205"/>
      <c r="AA126" s="205"/>
      <c r="AB126" s="205"/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  <c r="BI126" s="205"/>
      <c r="BJ126" s="205"/>
      <c r="BK126" s="205"/>
      <c r="BL126" s="205"/>
      <c r="BM126" s="56"/>
    </row>
    <row r="127" spans="1:65">
      <c r="A127" s="29"/>
      <c r="B127" s="3" t="s">
        <v>86</v>
      </c>
      <c r="C127" s="28"/>
      <c r="D127" s="13">
        <v>2.3647308462065392E-2</v>
      </c>
      <c r="E127" s="13">
        <v>2.829034290470844E-2</v>
      </c>
      <c r="F127" s="13" t="s">
        <v>651</v>
      </c>
      <c r="G127" s="13" t="s">
        <v>651</v>
      </c>
      <c r="H127" s="13">
        <v>3.7684457581279696E-2</v>
      </c>
      <c r="I127" s="13">
        <v>5.8796800184290315E-2</v>
      </c>
      <c r="J127" s="13">
        <v>3.0618621784789749E-2</v>
      </c>
      <c r="K127" s="13" t="s">
        <v>651</v>
      </c>
      <c r="L127" s="13">
        <v>1.3533092501564531E-2</v>
      </c>
      <c r="M127" s="13">
        <v>0.15491933384829717</v>
      </c>
      <c r="N127" s="13">
        <v>1.2190963124121353E-2</v>
      </c>
      <c r="O127" s="13">
        <v>6.1684633862063125E-2</v>
      </c>
      <c r="P127" s="13">
        <v>7.1100471153624778E-2</v>
      </c>
      <c r="Q127" s="13">
        <v>3.9411349099844575E-2</v>
      </c>
      <c r="R127" s="13">
        <v>2.6560635762986552E-2</v>
      </c>
      <c r="S127" s="13">
        <v>1.9165319152535647E-2</v>
      </c>
      <c r="T127" s="13">
        <v>2.8482438869571768E-2</v>
      </c>
      <c r="U127" s="15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55"/>
    </row>
    <row r="128" spans="1:65">
      <c r="A128" s="29"/>
      <c r="B128" s="3" t="s">
        <v>259</v>
      </c>
      <c r="C128" s="28"/>
      <c r="D128" s="13">
        <v>1.8064405794855354E-2</v>
      </c>
      <c r="E128" s="13">
        <v>-1.3909808074886731E-3</v>
      </c>
      <c r="F128" s="13" t="s">
        <v>651</v>
      </c>
      <c r="G128" s="13">
        <v>27.463161921175534</v>
      </c>
      <c r="H128" s="13">
        <v>3.9385126335061527E-2</v>
      </c>
      <c r="I128" s="13">
        <v>1.2734225659803755E-2</v>
      </c>
      <c r="J128" s="13">
        <v>-0.14717117839174432</v>
      </c>
      <c r="K128" s="13" t="s">
        <v>651</v>
      </c>
      <c r="L128" s="13">
        <v>-3.5237395555660744E-2</v>
      </c>
      <c r="M128" s="13">
        <v>6.603602701031952E-2</v>
      </c>
      <c r="N128" s="13">
        <v>5.8049914842364103E-3</v>
      </c>
      <c r="O128" s="13">
        <v>-7.2548656501021824E-2</v>
      </c>
      <c r="P128" s="13">
        <v>9.2111298397381081E-2</v>
      </c>
      <c r="Q128" s="13">
        <v>0.10867746809073231</v>
      </c>
      <c r="R128" s="13">
        <v>7.4040455247519343E-3</v>
      </c>
      <c r="S128" s="13">
        <v>5.5375666740216323E-2</v>
      </c>
      <c r="T128" s="13">
        <v>-8.3209016771125133E-2</v>
      </c>
      <c r="U128" s="15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55"/>
    </row>
    <row r="129" spans="1:65">
      <c r="A129" s="29"/>
      <c r="B129" s="45" t="s">
        <v>260</v>
      </c>
      <c r="C129" s="46"/>
      <c r="D129" s="44">
        <v>7.0000000000000007E-2</v>
      </c>
      <c r="E129" s="44">
        <v>0.2</v>
      </c>
      <c r="F129" s="44">
        <v>210.53</v>
      </c>
      <c r="G129" s="44" t="s">
        <v>261</v>
      </c>
      <c r="H129" s="44">
        <v>0.37</v>
      </c>
      <c r="I129" s="44">
        <v>0</v>
      </c>
      <c r="J129" s="44">
        <v>2.25</v>
      </c>
      <c r="K129" s="44">
        <v>30.72</v>
      </c>
      <c r="L129" s="44">
        <v>0.67</v>
      </c>
      <c r="M129" s="44" t="s">
        <v>261</v>
      </c>
      <c r="N129" s="44">
        <v>0.1</v>
      </c>
      <c r="O129" s="44">
        <v>1.2</v>
      </c>
      <c r="P129" s="44">
        <v>1.1200000000000001</v>
      </c>
      <c r="Q129" s="44">
        <v>1.35</v>
      </c>
      <c r="R129" s="44">
        <v>7.0000000000000007E-2</v>
      </c>
      <c r="S129" s="44">
        <v>0.6</v>
      </c>
      <c r="T129" s="44">
        <v>1.35</v>
      </c>
      <c r="U129" s="15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55"/>
    </row>
    <row r="130" spans="1:65">
      <c r="B130" s="30" t="s">
        <v>321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BM130" s="55"/>
    </row>
    <row r="131" spans="1:65">
      <c r="BM131" s="55"/>
    </row>
    <row r="132" spans="1:65" ht="15">
      <c r="B132" s="8" t="s">
        <v>529</v>
      </c>
      <c r="BM132" s="27" t="s">
        <v>66</v>
      </c>
    </row>
    <row r="133" spans="1:65" ht="15">
      <c r="A133" s="24" t="s">
        <v>50</v>
      </c>
      <c r="B133" s="18" t="s">
        <v>110</v>
      </c>
      <c r="C133" s="15" t="s">
        <v>111</v>
      </c>
      <c r="D133" s="16" t="s">
        <v>227</v>
      </c>
      <c r="E133" s="17" t="s">
        <v>227</v>
      </c>
      <c r="F133" s="17" t="s">
        <v>227</v>
      </c>
      <c r="G133" s="17" t="s">
        <v>227</v>
      </c>
      <c r="H133" s="17" t="s">
        <v>227</v>
      </c>
      <c r="I133" s="17" t="s">
        <v>227</v>
      </c>
      <c r="J133" s="17" t="s">
        <v>227</v>
      </c>
      <c r="K133" s="17" t="s">
        <v>227</v>
      </c>
      <c r="L133" s="17" t="s">
        <v>227</v>
      </c>
      <c r="M133" s="17" t="s">
        <v>227</v>
      </c>
      <c r="N133" s="17" t="s">
        <v>227</v>
      </c>
      <c r="O133" s="17" t="s">
        <v>227</v>
      </c>
      <c r="P133" s="17" t="s">
        <v>227</v>
      </c>
      <c r="Q133" s="17" t="s">
        <v>227</v>
      </c>
      <c r="R133" s="17" t="s">
        <v>227</v>
      </c>
      <c r="S133" s="17" t="s">
        <v>227</v>
      </c>
      <c r="T133" s="17" t="s">
        <v>227</v>
      </c>
      <c r="U133" s="17" t="s">
        <v>227</v>
      </c>
      <c r="V133" s="17" t="s">
        <v>227</v>
      </c>
      <c r="W133" s="15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7">
        <v>1</v>
      </c>
    </row>
    <row r="134" spans="1:65">
      <c r="A134" s="29"/>
      <c r="B134" s="19" t="s">
        <v>228</v>
      </c>
      <c r="C134" s="9" t="s">
        <v>228</v>
      </c>
      <c r="D134" s="151" t="s">
        <v>230</v>
      </c>
      <c r="E134" s="152" t="s">
        <v>231</v>
      </c>
      <c r="F134" s="152" t="s">
        <v>232</v>
      </c>
      <c r="G134" s="152" t="s">
        <v>234</v>
      </c>
      <c r="H134" s="152" t="s">
        <v>235</v>
      </c>
      <c r="I134" s="152" t="s">
        <v>236</v>
      </c>
      <c r="J134" s="152" t="s">
        <v>238</v>
      </c>
      <c r="K134" s="152" t="s">
        <v>239</v>
      </c>
      <c r="L134" s="152" t="s">
        <v>240</v>
      </c>
      <c r="M134" s="152" t="s">
        <v>241</v>
      </c>
      <c r="N134" s="152" t="s">
        <v>242</v>
      </c>
      <c r="O134" s="152" t="s">
        <v>243</v>
      </c>
      <c r="P134" s="152" t="s">
        <v>244</v>
      </c>
      <c r="Q134" s="152" t="s">
        <v>245</v>
      </c>
      <c r="R134" s="152" t="s">
        <v>246</v>
      </c>
      <c r="S134" s="152" t="s">
        <v>247</v>
      </c>
      <c r="T134" s="152" t="s">
        <v>248</v>
      </c>
      <c r="U134" s="152" t="s">
        <v>249</v>
      </c>
      <c r="V134" s="152" t="s">
        <v>250</v>
      </c>
      <c r="W134" s="15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7" t="s">
        <v>1</v>
      </c>
    </row>
    <row r="135" spans="1:65">
      <c r="A135" s="29"/>
      <c r="B135" s="19"/>
      <c r="C135" s="9"/>
      <c r="D135" s="10" t="s">
        <v>312</v>
      </c>
      <c r="E135" s="11" t="s">
        <v>312</v>
      </c>
      <c r="F135" s="11" t="s">
        <v>262</v>
      </c>
      <c r="G135" s="11" t="s">
        <v>312</v>
      </c>
      <c r="H135" s="11" t="s">
        <v>312</v>
      </c>
      <c r="I135" s="11" t="s">
        <v>264</v>
      </c>
      <c r="J135" s="11" t="s">
        <v>264</v>
      </c>
      <c r="K135" s="11" t="s">
        <v>264</v>
      </c>
      <c r="L135" s="11" t="s">
        <v>312</v>
      </c>
      <c r="M135" s="11" t="s">
        <v>262</v>
      </c>
      <c r="N135" s="11" t="s">
        <v>262</v>
      </c>
      <c r="O135" s="11" t="s">
        <v>264</v>
      </c>
      <c r="P135" s="11" t="s">
        <v>262</v>
      </c>
      <c r="Q135" s="11" t="s">
        <v>264</v>
      </c>
      <c r="R135" s="11" t="s">
        <v>264</v>
      </c>
      <c r="S135" s="11" t="s">
        <v>262</v>
      </c>
      <c r="T135" s="11" t="s">
        <v>262</v>
      </c>
      <c r="U135" s="11" t="s">
        <v>262</v>
      </c>
      <c r="V135" s="11" t="s">
        <v>312</v>
      </c>
      <c r="W135" s="15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7">
        <v>3</v>
      </c>
    </row>
    <row r="136" spans="1:65">
      <c r="A136" s="29"/>
      <c r="B136" s="19"/>
      <c r="C136" s="9"/>
      <c r="D136" s="25" t="s">
        <v>116</v>
      </c>
      <c r="E136" s="25" t="s">
        <v>315</v>
      </c>
      <c r="F136" s="25" t="s">
        <v>313</v>
      </c>
      <c r="G136" s="25" t="s">
        <v>313</v>
      </c>
      <c r="H136" s="25" t="s">
        <v>315</v>
      </c>
      <c r="I136" s="25" t="s">
        <v>314</v>
      </c>
      <c r="J136" s="25" t="s">
        <v>315</v>
      </c>
      <c r="K136" s="25" t="s">
        <v>313</v>
      </c>
      <c r="L136" s="25" t="s">
        <v>315</v>
      </c>
      <c r="M136" s="25" t="s">
        <v>315</v>
      </c>
      <c r="N136" s="25" t="s">
        <v>315</v>
      </c>
      <c r="O136" s="25" t="s">
        <v>315</v>
      </c>
      <c r="P136" s="25" t="s">
        <v>315</v>
      </c>
      <c r="Q136" s="25" t="s">
        <v>314</v>
      </c>
      <c r="R136" s="25" t="s">
        <v>313</v>
      </c>
      <c r="S136" s="25" t="s">
        <v>315</v>
      </c>
      <c r="T136" s="25" t="s">
        <v>315</v>
      </c>
      <c r="U136" s="25" t="s">
        <v>315</v>
      </c>
      <c r="V136" s="25" t="s">
        <v>316</v>
      </c>
      <c r="W136" s="15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27">
        <v>3</v>
      </c>
    </row>
    <row r="137" spans="1:65">
      <c r="A137" s="29"/>
      <c r="B137" s="18">
        <v>1</v>
      </c>
      <c r="C137" s="14">
        <v>1</v>
      </c>
      <c r="D137" s="202">
        <v>0.46999999999999992</v>
      </c>
      <c r="E137" s="202">
        <v>0.57978560000000001</v>
      </c>
      <c r="F137" s="202">
        <v>0.4798921078699987</v>
      </c>
      <c r="G137" s="202">
        <v>0.3976324</v>
      </c>
      <c r="H137" s="203">
        <v>1.1000000000000001</v>
      </c>
      <c r="I137" s="202">
        <v>0.49</v>
      </c>
      <c r="J137" s="203">
        <v>0.61</v>
      </c>
      <c r="K137" s="202">
        <v>0.42</v>
      </c>
      <c r="L137" s="202">
        <v>0.49</v>
      </c>
      <c r="M137" s="202">
        <v>0.46999999999999992</v>
      </c>
      <c r="N137" s="202">
        <v>0.42</v>
      </c>
      <c r="O137" s="202">
        <v>0.37429696259999995</v>
      </c>
      <c r="P137" s="202">
        <v>0.42</v>
      </c>
      <c r="Q137" s="202">
        <v>0.50365594141283798</v>
      </c>
      <c r="R137" s="202">
        <v>0.55000000000000004</v>
      </c>
      <c r="S137" s="202">
        <v>0.48</v>
      </c>
      <c r="T137" s="202">
        <v>0.45999999999999996</v>
      </c>
      <c r="U137" s="202">
        <v>0.44</v>
      </c>
      <c r="V137" s="202">
        <v>0.41199999999999998</v>
      </c>
      <c r="W137" s="204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6">
        <v>1</v>
      </c>
    </row>
    <row r="138" spans="1:65">
      <c r="A138" s="29"/>
      <c r="B138" s="19">
        <v>1</v>
      </c>
      <c r="C138" s="9">
        <v>2</v>
      </c>
      <c r="D138" s="23">
        <v>0.45999999999999996</v>
      </c>
      <c r="E138" s="23">
        <v>0.57546719999999996</v>
      </c>
      <c r="F138" s="23">
        <v>0.47048594058632898</v>
      </c>
      <c r="G138" s="23">
        <v>0.37944000000000006</v>
      </c>
      <c r="H138" s="208">
        <v>1.1499999999999999</v>
      </c>
      <c r="I138" s="23">
        <v>0.49</v>
      </c>
      <c r="J138" s="208">
        <v>0.56999999999999995</v>
      </c>
      <c r="K138" s="23">
        <v>0.43</v>
      </c>
      <c r="L138" s="23">
        <v>0.5</v>
      </c>
      <c r="M138" s="23">
        <v>0.46999999999999992</v>
      </c>
      <c r="N138" s="23">
        <v>0.45999999999999996</v>
      </c>
      <c r="O138" s="23">
        <v>0.38319495479999993</v>
      </c>
      <c r="P138" s="23">
        <v>0.42</v>
      </c>
      <c r="Q138" s="23">
        <v>0.49051033656961684</v>
      </c>
      <c r="R138" s="23">
        <v>0.56000000000000005</v>
      </c>
      <c r="S138" s="23">
        <v>0.46999999999999992</v>
      </c>
      <c r="T138" s="23">
        <v>0.46999999999999992</v>
      </c>
      <c r="U138" s="23">
        <v>0.43</v>
      </c>
      <c r="V138" s="23">
        <v>0.41099999999999998</v>
      </c>
      <c r="W138" s="204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6" t="e">
        <v>#N/A</v>
      </c>
    </row>
    <row r="139" spans="1:65">
      <c r="A139" s="29"/>
      <c r="B139" s="19">
        <v>1</v>
      </c>
      <c r="C139" s="9">
        <v>3</v>
      </c>
      <c r="D139" s="23">
        <v>0.49</v>
      </c>
      <c r="E139" s="23">
        <v>0.57291840000000005</v>
      </c>
      <c r="F139" s="23">
        <v>0.47153935302690736</v>
      </c>
      <c r="G139" s="23">
        <v>0.37895990000000002</v>
      </c>
      <c r="H139" s="208">
        <v>1.1200000000000001</v>
      </c>
      <c r="I139" s="23">
        <v>0.5</v>
      </c>
      <c r="J139" s="208">
        <v>0.55000000000000004</v>
      </c>
      <c r="K139" s="23">
        <v>0.43</v>
      </c>
      <c r="L139" s="23">
        <v>0.5</v>
      </c>
      <c r="M139" s="23">
        <v>0.45999999999999996</v>
      </c>
      <c r="N139" s="23">
        <v>0.45000000000000007</v>
      </c>
      <c r="O139" s="23">
        <v>0.38429449059999998</v>
      </c>
      <c r="P139" s="23">
        <v>0.42</v>
      </c>
      <c r="Q139" s="23">
        <v>0.48692395802883703</v>
      </c>
      <c r="R139" s="23">
        <v>0.55000000000000004</v>
      </c>
      <c r="S139" s="23">
        <v>0.49</v>
      </c>
      <c r="T139" s="23">
        <v>0.44</v>
      </c>
      <c r="U139" s="23">
        <v>0.45000000000000007</v>
      </c>
      <c r="V139" s="23">
        <v>0.41900000000000004</v>
      </c>
      <c r="W139" s="204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6">
        <v>16</v>
      </c>
    </row>
    <row r="140" spans="1:65">
      <c r="A140" s="29"/>
      <c r="B140" s="19">
        <v>1</v>
      </c>
      <c r="C140" s="9">
        <v>4</v>
      </c>
      <c r="D140" s="23">
        <v>0.48</v>
      </c>
      <c r="E140" s="23">
        <v>0.57403999999999999</v>
      </c>
      <c r="F140" s="23">
        <v>0.47349513481326966</v>
      </c>
      <c r="G140" s="23">
        <v>0.38690019999999997</v>
      </c>
      <c r="H140" s="208">
        <v>1.19</v>
      </c>
      <c r="I140" s="23">
        <v>0.5</v>
      </c>
      <c r="J140" s="208">
        <v>0.63</v>
      </c>
      <c r="K140" s="23">
        <v>0.42</v>
      </c>
      <c r="L140" s="23">
        <v>0.49</v>
      </c>
      <c r="M140" s="23">
        <v>0.48</v>
      </c>
      <c r="N140" s="23">
        <v>0.45999999999999996</v>
      </c>
      <c r="O140" s="23">
        <v>0.38639410929999995</v>
      </c>
      <c r="P140" s="23">
        <v>0.43</v>
      </c>
      <c r="Q140" s="23">
        <v>0.50162084755359981</v>
      </c>
      <c r="R140" s="23">
        <v>0.54</v>
      </c>
      <c r="S140" s="23">
        <v>0.49</v>
      </c>
      <c r="T140" s="23">
        <v>0.45999999999999996</v>
      </c>
      <c r="U140" s="23">
        <v>0.44</v>
      </c>
      <c r="V140" s="23">
        <v>0.41299999999999998</v>
      </c>
      <c r="W140" s="204"/>
      <c r="X140" s="205"/>
      <c r="Y140" s="205"/>
      <c r="Z140" s="205"/>
      <c r="AA140" s="205"/>
      <c r="AB140" s="205"/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6">
        <v>0.46355646922033628</v>
      </c>
    </row>
    <row r="141" spans="1:65">
      <c r="A141" s="29"/>
      <c r="B141" s="19">
        <v>1</v>
      </c>
      <c r="C141" s="9">
        <v>5</v>
      </c>
      <c r="D141" s="23">
        <v>0.48</v>
      </c>
      <c r="E141" s="23">
        <v>0.57925800000000005</v>
      </c>
      <c r="F141" s="23">
        <v>0.47806712800168971</v>
      </c>
      <c r="G141" s="23">
        <v>0.38872779999999996</v>
      </c>
      <c r="H141" s="208">
        <v>1.25</v>
      </c>
      <c r="I141" s="23">
        <v>0.49</v>
      </c>
      <c r="J141" s="208">
        <v>0.62</v>
      </c>
      <c r="K141" s="23">
        <v>0.43</v>
      </c>
      <c r="L141" s="23">
        <v>0.49</v>
      </c>
      <c r="M141" s="23">
        <v>0.46999999999999992</v>
      </c>
      <c r="N141" s="23">
        <v>0.43</v>
      </c>
      <c r="O141" s="23">
        <v>0.37990086919999999</v>
      </c>
      <c r="P141" s="23">
        <v>0.44</v>
      </c>
      <c r="Q141" s="23">
        <v>0.4989663386323539</v>
      </c>
      <c r="R141" s="23">
        <v>0.55000000000000004</v>
      </c>
      <c r="S141" s="23">
        <v>0.49</v>
      </c>
      <c r="T141" s="23">
        <v>0.45000000000000007</v>
      </c>
      <c r="U141" s="23">
        <v>0.44</v>
      </c>
      <c r="V141" s="23">
        <v>0.42399999999999999</v>
      </c>
      <c r="W141" s="204"/>
      <c r="X141" s="205"/>
      <c r="Y141" s="205"/>
      <c r="Z141" s="205"/>
      <c r="AA141" s="205"/>
      <c r="AB141" s="205"/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  <c r="BI141" s="205"/>
      <c r="BJ141" s="205"/>
      <c r="BK141" s="205"/>
      <c r="BL141" s="205"/>
      <c r="BM141" s="206">
        <v>80</v>
      </c>
    </row>
    <row r="142" spans="1:65">
      <c r="A142" s="29"/>
      <c r="B142" s="19">
        <v>1</v>
      </c>
      <c r="C142" s="9">
        <v>6</v>
      </c>
      <c r="D142" s="23">
        <v>0.46999999999999992</v>
      </c>
      <c r="E142" s="23">
        <v>0.57662360000000001</v>
      </c>
      <c r="F142" s="23">
        <v>0.46636510865579844</v>
      </c>
      <c r="G142" s="23">
        <v>0.37291000000000002</v>
      </c>
      <c r="H142" s="208">
        <v>1.1499999999999999</v>
      </c>
      <c r="I142" s="23">
        <v>0.5</v>
      </c>
      <c r="J142" s="208">
        <v>0.62</v>
      </c>
      <c r="K142" s="23">
        <v>0.43</v>
      </c>
      <c r="L142" s="23">
        <v>0.49</v>
      </c>
      <c r="M142" s="23">
        <v>0.45999999999999996</v>
      </c>
      <c r="N142" s="23">
        <v>0.44</v>
      </c>
      <c r="O142" s="23">
        <v>0.36599918470000004</v>
      </c>
      <c r="P142" s="23">
        <v>0.42</v>
      </c>
      <c r="Q142" s="23">
        <v>0.50049399412306217</v>
      </c>
      <c r="R142" s="23">
        <v>0.53</v>
      </c>
      <c r="S142" s="23">
        <v>0.5</v>
      </c>
      <c r="T142" s="23">
        <v>0.45000000000000007</v>
      </c>
      <c r="U142" s="23">
        <v>0.44</v>
      </c>
      <c r="V142" s="23">
        <v>0.41499999999999998</v>
      </c>
      <c r="W142" s="204"/>
      <c r="X142" s="205"/>
      <c r="Y142" s="205"/>
      <c r="Z142" s="205"/>
      <c r="AA142" s="205"/>
      <c r="AB142" s="205"/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5"/>
      <c r="BK142" s="205"/>
      <c r="BL142" s="205"/>
      <c r="BM142" s="56"/>
    </row>
    <row r="143" spans="1:65">
      <c r="A143" s="29"/>
      <c r="B143" s="20" t="s">
        <v>256</v>
      </c>
      <c r="C143" s="12"/>
      <c r="D143" s="210">
        <v>0.47499999999999992</v>
      </c>
      <c r="E143" s="210">
        <v>0.57634879999999999</v>
      </c>
      <c r="F143" s="210">
        <v>0.47330746215899877</v>
      </c>
      <c r="G143" s="210">
        <v>0.38409504999999999</v>
      </c>
      <c r="H143" s="210">
        <v>1.1600000000000001</v>
      </c>
      <c r="I143" s="210">
        <v>0.49499999999999994</v>
      </c>
      <c r="J143" s="210">
        <v>0.6</v>
      </c>
      <c r="K143" s="210">
        <v>0.42666666666666669</v>
      </c>
      <c r="L143" s="210">
        <v>0.49333333333333335</v>
      </c>
      <c r="M143" s="210">
        <v>0.46833333333333327</v>
      </c>
      <c r="N143" s="210">
        <v>0.44333333333333336</v>
      </c>
      <c r="O143" s="210">
        <v>0.37901342853333331</v>
      </c>
      <c r="P143" s="210">
        <v>0.42499999999999999</v>
      </c>
      <c r="Q143" s="210">
        <v>0.49702856938671797</v>
      </c>
      <c r="R143" s="210">
        <v>0.54666666666666675</v>
      </c>
      <c r="S143" s="210">
        <v>0.48666666666666664</v>
      </c>
      <c r="T143" s="210">
        <v>0.45500000000000002</v>
      </c>
      <c r="U143" s="210">
        <v>0.44</v>
      </c>
      <c r="V143" s="210">
        <v>0.41566666666666668</v>
      </c>
      <c r="W143" s="204"/>
      <c r="X143" s="205"/>
      <c r="Y143" s="205"/>
      <c r="Z143" s="205"/>
      <c r="AA143" s="205"/>
      <c r="AB143" s="205"/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205"/>
      <c r="BK143" s="205"/>
      <c r="BL143" s="205"/>
      <c r="BM143" s="56"/>
    </row>
    <row r="144" spans="1:65">
      <c r="A144" s="29"/>
      <c r="B144" s="3" t="s">
        <v>257</v>
      </c>
      <c r="C144" s="28"/>
      <c r="D144" s="23">
        <v>0.47499999999999998</v>
      </c>
      <c r="E144" s="23">
        <v>0.57604539999999993</v>
      </c>
      <c r="F144" s="23">
        <v>0.47251724392008854</v>
      </c>
      <c r="G144" s="23">
        <v>0.38317010000000001</v>
      </c>
      <c r="H144" s="23">
        <v>1.1499999999999999</v>
      </c>
      <c r="I144" s="23">
        <v>0.495</v>
      </c>
      <c r="J144" s="23">
        <v>0.61499999999999999</v>
      </c>
      <c r="K144" s="23">
        <v>0.43</v>
      </c>
      <c r="L144" s="23">
        <v>0.49</v>
      </c>
      <c r="M144" s="23">
        <v>0.46999999999999992</v>
      </c>
      <c r="N144" s="23">
        <v>0.44500000000000006</v>
      </c>
      <c r="O144" s="23">
        <v>0.38154791199999993</v>
      </c>
      <c r="P144" s="23">
        <v>0.42</v>
      </c>
      <c r="Q144" s="23">
        <v>0.49973016637770806</v>
      </c>
      <c r="R144" s="23">
        <v>0.55000000000000004</v>
      </c>
      <c r="S144" s="23">
        <v>0.49</v>
      </c>
      <c r="T144" s="23">
        <v>0.45500000000000002</v>
      </c>
      <c r="U144" s="23">
        <v>0.44</v>
      </c>
      <c r="V144" s="23">
        <v>0.41399999999999998</v>
      </c>
      <c r="W144" s="204"/>
      <c r="X144" s="205"/>
      <c r="Y144" s="205"/>
      <c r="Z144" s="205"/>
      <c r="AA144" s="205"/>
      <c r="AB144" s="205"/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5"/>
      <c r="BK144" s="205"/>
      <c r="BL144" s="205"/>
      <c r="BM144" s="56"/>
    </row>
    <row r="145" spans="1:65">
      <c r="A145" s="29"/>
      <c r="B145" s="3" t="s">
        <v>258</v>
      </c>
      <c r="C145" s="28"/>
      <c r="D145" s="23">
        <v>1.0488088481701536E-2</v>
      </c>
      <c r="E145" s="23">
        <v>2.7649945417667697E-3</v>
      </c>
      <c r="F145" s="23">
        <v>5.0066089351986252E-3</v>
      </c>
      <c r="G145" s="23">
        <v>8.7833442792025207E-3</v>
      </c>
      <c r="H145" s="23">
        <v>5.3665631459994916E-2</v>
      </c>
      <c r="I145" s="23">
        <v>5.4772255750516665E-3</v>
      </c>
      <c r="J145" s="23">
        <v>3.2249030993194192E-2</v>
      </c>
      <c r="K145" s="23">
        <v>5.1639777949432268E-3</v>
      </c>
      <c r="L145" s="23">
        <v>5.1639777949432277E-3</v>
      </c>
      <c r="M145" s="23">
        <v>7.5277265270908096E-3</v>
      </c>
      <c r="N145" s="23">
        <v>1.6329931618554519E-2</v>
      </c>
      <c r="O145" s="23">
        <v>7.6452909878022644E-3</v>
      </c>
      <c r="P145" s="23">
        <v>8.3666002653407633E-3</v>
      </c>
      <c r="Q145" s="23">
        <v>6.7136536511644227E-3</v>
      </c>
      <c r="R145" s="23">
        <v>1.0327955589886454E-2</v>
      </c>
      <c r="S145" s="23">
        <v>1.0327955589886473E-2</v>
      </c>
      <c r="T145" s="23">
        <v>1.0488088481701472E-2</v>
      </c>
      <c r="U145" s="23">
        <v>6.3245553203367822E-3</v>
      </c>
      <c r="V145" s="23">
        <v>4.9665548085837917E-3</v>
      </c>
      <c r="W145" s="204"/>
      <c r="X145" s="205"/>
      <c r="Y145" s="205"/>
      <c r="Z145" s="205"/>
      <c r="AA145" s="205"/>
      <c r="AB145" s="205"/>
      <c r="AC145" s="205"/>
      <c r="AD145" s="205"/>
      <c r="AE145" s="205"/>
      <c r="AF145" s="205"/>
      <c r="AG145" s="205"/>
      <c r="AH145" s="20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  <c r="BH145" s="205"/>
      <c r="BI145" s="205"/>
      <c r="BJ145" s="205"/>
      <c r="BK145" s="205"/>
      <c r="BL145" s="205"/>
      <c r="BM145" s="56"/>
    </row>
    <row r="146" spans="1:65">
      <c r="A146" s="29"/>
      <c r="B146" s="3" t="s">
        <v>86</v>
      </c>
      <c r="C146" s="28"/>
      <c r="D146" s="13">
        <v>2.2080186277266396E-2</v>
      </c>
      <c r="E146" s="13">
        <v>4.7974326341388577E-3</v>
      </c>
      <c r="F146" s="13">
        <v>1.0577920982612248E-2</v>
      </c>
      <c r="G146" s="13">
        <v>2.2867632059310635E-2</v>
      </c>
      <c r="H146" s="13">
        <v>4.6263475396547335E-2</v>
      </c>
      <c r="I146" s="13">
        <v>1.106510217182155E-2</v>
      </c>
      <c r="J146" s="13">
        <v>5.3748384988656986E-2</v>
      </c>
      <c r="K146" s="13">
        <v>1.2103072956898187E-2</v>
      </c>
      <c r="L146" s="13">
        <v>1.0467522557317354E-2</v>
      </c>
      <c r="M146" s="13">
        <v>1.607343742439319E-2</v>
      </c>
      <c r="N146" s="13">
        <v>3.6834432222303426E-2</v>
      </c>
      <c r="O146" s="13">
        <v>2.01715570273782E-2</v>
      </c>
      <c r="P146" s="13">
        <v>1.9686118271390031E-2</v>
      </c>
      <c r="Q146" s="13">
        <v>1.3507580981609124E-2</v>
      </c>
      <c r="R146" s="13">
        <v>1.8892601688816679E-2</v>
      </c>
      <c r="S146" s="13">
        <v>2.1221826554561247E-2</v>
      </c>
      <c r="T146" s="13">
        <v>2.3050743915827409E-2</v>
      </c>
      <c r="U146" s="13">
        <v>1.4373989364401778E-2</v>
      </c>
      <c r="V146" s="13">
        <v>1.1948407719127004E-2</v>
      </c>
      <c r="W146" s="15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55"/>
    </row>
    <row r="147" spans="1:65">
      <c r="A147" s="29"/>
      <c r="B147" s="3" t="s">
        <v>259</v>
      </c>
      <c r="C147" s="28"/>
      <c r="D147" s="13">
        <v>2.4686379199735375E-2</v>
      </c>
      <c r="E147" s="13">
        <v>0.24331950532234203</v>
      </c>
      <c r="F147" s="13">
        <v>2.1035178206147975E-2</v>
      </c>
      <c r="G147" s="13">
        <v>-0.17141691357254452</v>
      </c>
      <c r="H147" s="13">
        <v>1.5023919997298805</v>
      </c>
      <c r="I147" s="13">
        <v>6.7831068850250587E-2</v>
      </c>
      <c r="J147" s="13">
        <v>0.29434068951545522</v>
      </c>
      <c r="K147" s="13">
        <v>-7.9579954122342866E-2</v>
      </c>
      <c r="L147" s="13">
        <v>6.4235678046041134E-2</v>
      </c>
      <c r="M147" s="13">
        <v>1.0304815982896898E-2</v>
      </c>
      <c r="N147" s="13">
        <v>-4.3626046080246894E-2</v>
      </c>
      <c r="O147" s="13">
        <v>-0.18237916262758103</v>
      </c>
      <c r="P147" s="13">
        <v>-8.3175344926552541E-2</v>
      </c>
      <c r="Q147" s="13">
        <v>7.2207168681474698E-2</v>
      </c>
      <c r="R147" s="13">
        <v>0.17928818378074829</v>
      </c>
      <c r="S147" s="13">
        <v>4.9854114829202656E-2</v>
      </c>
      <c r="T147" s="13">
        <v>-1.8458310450779725E-2</v>
      </c>
      <c r="U147" s="13">
        <v>-5.0816827688666133E-2</v>
      </c>
      <c r="V147" s="13">
        <v>-0.10330953343012617</v>
      </c>
      <c r="W147" s="15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55"/>
    </row>
    <row r="148" spans="1:65">
      <c r="A148" s="29"/>
      <c r="B148" s="45" t="s">
        <v>260</v>
      </c>
      <c r="C148" s="46"/>
      <c r="D148" s="44">
        <v>0.03</v>
      </c>
      <c r="E148" s="44">
        <v>2.09</v>
      </c>
      <c r="F148" s="44">
        <v>0</v>
      </c>
      <c r="G148" s="44">
        <v>1.81</v>
      </c>
      <c r="H148" s="44">
        <v>13.9</v>
      </c>
      <c r="I148" s="44">
        <v>0.44</v>
      </c>
      <c r="J148" s="44">
        <v>2.56</v>
      </c>
      <c r="K148" s="44">
        <v>0.94</v>
      </c>
      <c r="L148" s="44">
        <v>0.41</v>
      </c>
      <c r="M148" s="44">
        <v>0.1</v>
      </c>
      <c r="N148" s="44">
        <v>0.61</v>
      </c>
      <c r="O148" s="44">
        <v>1.91</v>
      </c>
      <c r="P148" s="44">
        <v>0.98</v>
      </c>
      <c r="Q148" s="44">
        <v>0.48</v>
      </c>
      <c r="R148" s="44">
        <v>1.49</v>
      </c>
      <c r="S148" s="44">
        <v>0.27</v>
      </c>
      <c r="T148" s="44">
        <v>0.37</v>
      </c>
      <c r="U148" s="44">
        <v>0.67</v>
      </c>
      <c r="V148" s="44">
        <v>1.17</v>
      </c>
      <c r="W148" s="15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55"/>
    </row>
    <row r="149" spans="1:65">
      <c r="B149" s="3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BM149" s="55"/>
    </row>
    <row r="150" spans="1:65" ht="15">
      <c r="B150" s="8" t="s">
        <v>530</v>
      </c>
      <c r="BM150" s="27" t="s">
        <v>66</v>
      </c>
    </row>
    <row r="151" spans="1:65" ht="15">
      <c r="A151" s="24" t="s">
        <v>19</v>
      </c>
      <c r="B151" s="18" t="s">
        <v>110</v>
      </c>
      <c r="C151" s="15" t="s">
        <v>111</v>
      </c>
      <c r="D151" s="16" t="s">
        <v>227</v>
      </c>
      <c r="E151" s="17" t="s">
        <v>227</v>
      </c>
      <c r="F151" s="17" t="s">
        <v>227</v>
      </c>
      <c r="G151" s="17" t="s">
        <v>227</v>
      </c>
      <c r="H151" s="17" t="s">
        <v>227</v>
      </c>
      <c r="I151" s="17" t="s">
        <v>227</v>
      </c>
      <c r="J151" s="17" t="s">
        <v>227</v>
      </c>
      <c r="K151" s="17" t="s">
        <v>227</v>
      </c>
      <c r="L151" s="17" t="s">
        <v>227</v>
      </c>
      <c r="M151" s="17" t="s">
        <v>227</v>
      </c>
      <c r="N151" s="17" t="s">
        <v>227</v>
      </c>
      <c r="O151" s="17" t="s">
        <v>227</v>
      </c>
      <c r="P151" s="17" t="s">
        <v>227</v>
      </c>
      <c r="Q151" s="17" t="s">
        <v>227</v>
      </c>
      <c r="R151" s="17" t="s">
        <v>227</v>
      </c>
      <c r="S151" s="17" t="s">
        <v>227</v>
      </c>
      <c r="T151" s="15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27">
        <v>1</v>
      </c>
    </row>
    <row r="152" spans="1:65">
      <c r="A152" s="29"/>
      <c r="B152" s="19" t="s">
        <v>228</v>
      </c>
      <c r="C152" s="9" t="s">
        <v>228</v>
      </c>
      <c r="D152" s="151" t="s">
        <v>230</v>
      </c>
      <c r="E152" s="152" t="s">
        <v>232</v>
      </c>
      <c r="F152" s="152" t="s">
        <v>234</v>
      </c>
      <c r="G152" s="152" t="s">
        <v>235</v>
      </c>
      <c r="H152" s="152" t="s">
        <v>236</v>
      </c>
      <c r="I152" s="152" t="s">
        <v>238</v>
      </c>
      <c r="J152" s="152" t="s">
        <v>239</v>
      </c>
      <c r="K152" s="152" t="s">
        <v>240</v>
      </c>
      <c r="L152" s="152" t="s">
        <v>241</v>
      </c>
      <c r="M152" s="152" t="s">
        <v>242</v>
      </c>
      <c r="N152" s="152" t="s">
        <v>244</v>
      </c>
      <c r="O152" s="152" t="s">
        <v>245</v>
      </c>
      <c r="P152" s="152" t="s">
        <v>246</v>
      </c>
      <c r="Q152" s="152" t="s">
        <v>247</v>
      </c>
      <c r="R152" s="152" t="s">
        <v>248</v>
      </c>
      <c r="S152" s="152" t="s">
        <v>249</v>
      </c>
      <c r="T152" s="15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27" t="s">
        <v>3</v>
      </c>
    </row>
    <row r="153" spans="1:65">
      <c r="A153" s="29"/>
      <c r="B153" s="19"/>
      <c r="C153" s="9"/>
      <c r="D153" s="10" t="s">
        <v>262</v>
      </c>
      <c r="E153" s="11" t="s">
        <v>262</v>
      </c>
      <c r="F153" s="11" t="s">
        <v>312</v>
      </c>
      <c r="G153" s="11" t="s">
        <v>312</v>
      </c>
      <c r="H153" s="11" t="s">
        <v>264</v>
      </c>
      <c r="I153" s="11" t="s">
        <v>264</v>
      </c>
      <c r="J153" s="11" t="s">
        <v>262</v>
      </c>
      <c r="K153" s="11" t="s">
        <v>312</v>
      </c>
      <c r="L153" s="11" t="s">
        <v>262</v>
      </c>
      <c r="M153" s="11" t="s">
        <v>262</v>
      </c>
      <c r="N153" s="11" t="s">
        <v>262</v>
      </c>
      <c r="O153" s="11" t="s">
        <v>264</v>
      </c>
      <c r="P153" s="11" t="s">
        <v>264</v>
      </c>
      <c r="Q153" s="11" t="s">
        <v>262</v>
      </c>
      <c r="R153" s="11" t="s">
        <v>262</v>
      </c>
      <c r="S153" s="11" t="s">
        <v>262</v>
      </c>
      <c r="T153" s="15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27">
        <v>3</v>
      </c>
    </row>
    <row r="154" spans="1:65">
      <c r="A154" s="29"/>
      <c r="B154" s="19"/>
      <c r="C154" s="9"/>
      <c r="D154" s="25" t="s">
        <v>116</v>
      </c>
      <c r="E154" s="25" t="s">
        <v>313</v>
      </c>
      <c r="F154" s="25" t="s">
        <v>313</v>
      </c>
      <c r="G154" s="25" t="s">
        <v>315</v>
      </c>
      <c r="H154" s="25" t="s">
        <v>314</v>
      </c>
      <c r="I154" s="25" t="s">
        <v>315</v>
      </c>
      <c r="J154" s="25" t="s">
        <v>313</v>
      </c>
      <c r="K154" s="25" t="s">
        <v>315</v>
      </c>
      <c r="L154" s="25" t="s">
        <v>315</v>
      </c>
      <c r="M154" s="25" t="s">
        <v>315</v>
      </c>
      <c r="N154" s="25" t="s">
        <v>315</v>
      </c>
      <c r="O154" s="25" t="s">
        <v>314</v>
      </c>
      <c r="P154" s="25" t="s">
        <v>313</v>
      </c>
      <c r="Q154" s="25" t="s">
        <v>315</v>
      </c>
      <c r="R154" s="25" t="s">
        <v>315</v>
      </c>
      <c r="S154" s="25" t="s">
        <v>315</v>
      </c>
      <c r="T154" s="15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27">
        <v>3</v>
      </c>
    </row>
    <row r="155" spans="1:65">
      <c r="A155" s="29"/>
      <c r="B155" s="18">
        <v>1</v>
      </c>
      <c r="C155" s="14">
        <v>1</v>
      </c>
      <c r="D155" s="202">
        <v>0.06</v>
      </c>
      <c r="E155" s="203" t="s">
        <v>97</v>
      </c>
      <c r="F155" s="203" t="s">
        <v>96</v>
      </c>
      <c r="G155" s="203" t="s">
        <v>290</v>
      </c>
      <c r="H155" s="203">
        <v>0.1</v>
      </c>
      <c r="I155" s="202">
        <v>0.06</v>
      </c>
      <c r="J155" s="203">
        <v>0.1</v>
      </c>
      <c r="K155" s="203" t="s">
        <v>291</v>
      </c>
      <c r="L155" s="202">
        <v>0.05</v>
      </c>
      <c r="M155" s="203" t="s">
        <v>105</v>
      </c>
      <c r="N155" s="202">
        <v>0.05</v>
      </c>
      <c r="O155" s="202">
        <v>7.3728182996301406E-2</v>
      </c>
      <c r="P155" s="203">
        <v>0.09</v>
      </c>
      <c r="Q155" s="202">
        <v>0.04</v>
      </c>
      <c r="R155" s="202">
        <v>0.05</v>
      </c>
      <c r="S155" s="202">
        <v>0.04</v>
      </c>
      <c r="T155" s="204"/>
      <c r="U155" s="205"/>
      <c r="V155" s="205"/>
      <c r="W155" s="205"/>
      <c r="X155" s="205"/>
      <c r="Y155" s="205"/>
      <c r="Z155" s="205"/>
      <c r="AA155" s="205"/>
      <c r="AB155" s="205"/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  <c r="BH155" s="205"/>
      <c r="BI155" s="205"/>
      <c r="BJ155" s="205"/>
      <c r="BK155" s="205"/>
      <c r="BL155" s="205"/>
      <c r="BM155" s="206">
        <v>1</v>
      </c>
    </row>
    <row r="156" spans="1:65">
      <c r="A156" s="29"/>
      <c r="B156" s="19">
        <v>1</v>
      </c>
      <c r="C156" s="9">
        <v>2</v>
      </c>
      <c r="D156" s="23"/>
      <c r="E156" s="208" t="s">
        <v>97</v>
      </c>
      <c r="F156" s="208" t="s">
        <v>96</v>
      </c>
      <c r="G156" s="208" t="s">
        <v>290</v>
      </c>
      <c r="H156" s="208">
        <v>0.08</v>
      </c>
      <c r="I156" s="23">
        <v>0.08</v>
      </c>
      <c r="J156" s="208">
        <v>0.11</v>
      </c>
      <c r="K156" s="208" t="s">
        <v>291</v>
      </c>
      <c r="L156" s="23">
        <v>0.04</v>
      </c>
      <c r="M156" s="208" t="s">
        <v>105</v>
      </c>
      <c r="N156" s="23">
        <v>0.04</v>
      </c>
      <c r="O156" s="23">
        <v>7.979112279252755E-2</v>
      </c>
      <c r="P156" s="208">
        <v>7.0000000000000007E-2</v>
      </c>
      <c r="Q156" s="23">
        <v>0.04</v>
      </c>
      <c r="R156" s="23">
        <v>0.05</v>
      </c>
      <c r="S156" s="23">
        <v>0.04</v>
      </c>
      <c r="T156" s="204"/>
      <c r="U156" s="205"/>
      <c r="V156" s="205"/>
      <c r="W156" s="205"/>
      <c r="X156" s="205"/>
      <c r="Y156" s="205"/>
      <c r="Z156" s="205"/>
      <c r="AA156" s="205"/>
      <c r="AB156" s="205"/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5"/>
      <c r="BH156" s="205"/>
      <c r="BI156" s="205"/>
      <c r="BJ156" s="205"/>
      <c r="BK156" s="205"/>
      <c r="BL156" s="205"/>
      <c r="BM156" s="206">
        <v>25</v>
      </c>
    </row>
    <row r="157" spans="1:65">
      <c r="A157" s="29"/>
      <c r="B157" s="19">
        <v>1</v>
      </c>
      <c r="C157" s="9">
        <v>3</v>
      </c>
      <c r="D157" s="23">
        <v>0.05</v>
      </c>
      <c r="E157" s="208" t="s">
        <v>97</v>
      </c>
      <c r="F157" s="208" t="s">
        <v>96</v>
      </c>
      <c r="G157" s="208" t="s">
        <v>290</v>
      </c>
      <c r="H157" s="208">
        <v>0.1</v>
      </c>
      <c r="I157" s="23">
        <v>0.03</v>
      </c>
      <c r="J157" s="208">
        <v>0.11</v>
      </c>
      <c r="K157" s="208" t="s">
        <v>291</v>
      </c>
      <c r="L157" s="23">
        <v>0.04</v>
      </c>
      <c r="M157" s="208" t="s">
        <v>105</v>
      </c>
      <c r="N157" s="23">
        <v>0.05</v>
      </c>
      <c r="O157" s="23">
        <v>5.7684074431742179E-2</v>
      </c>
      <c r="P157" s="208">
        <v>0.08</v>
      </c>
      <c r="Q157" s="23">
        <v>0.04</v>
      </c>
      <c r="R157" s="23">
        <v>0.06</v>
      </c>
      <c r="S157" s="23">
        <v>0.04</v>
      </c>
      <c r="T157" s="204"/>
      <c r="U157" s="205"/>
      <c r="V157" s="205"/>
      <c r="W157" s="205"/>
      <c r="X157" s="205"/>
      <c r="Y157" s="205"/>
      <c r="Z157" s="205"/>
      <c r="AA157" s="205"/>
      <c r="AB157" s="205"/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  <c r="BI157" s="205"/>
      <c r="BJ157" s="205"/>
      <c r="BK157" s="205"/>
      <c r="BL157" s="205"/>
      <c r="BM157" s="206">
        <v>16</v>
      </c>
    </row>
    <row r="158" spans="1:65">
      <c r="A158" s="29"/>
      <c r="B158" s="19">
        <v>1</v>
      </c>
      <c r="C158" s="9">
        <v>4</v>
      </c>
      <c r="D158" s="23">
        <v>0.04</v>
      </c>
      <c r="E158" s="208" t="s">
        <v>97</v>
      </c>
      <c r="F158" s="208" t="s">
        <v>96</v>
      </c>
      <c r="G158" s="208" t="s">
        <v>290</v>
      </c>
      <c r="H158" s="208">
        <v>0.1</v>
      </c>
      <c r="I158" s="23">
        <v>0.03</v>
      </c>
      <c r="J158" s="208">
        <v>0.1</v>
      </c>
      <c r="K158" s="208" t="s">
        <v>291</v>
      </c>
      <c r="L158" s="23">
        <v>0.04</v>
      </c>
      <c r="M158" s="208" t="s">
        <v>105</v>
      </c>
      <c r="N158" s="23">
        <v>0.05</v>
      </c>
      <c r="O158" s="23">
        <v>6.7564354704119395E-2</v>
      </c>
      <c r="P158" s="208">
        <v>0.09</v>
      </c>
      <c r="Q158" s="23">
        <v>0.04</v>
      </c>
      <c r="R158" s="23">
        <v>0.05</v>
      </c>
      <c r="S158" s="23">
        <v>0.04</v>
      </c>
      <c r="T158" s="204"/>
      <c r="U158" s="205"/>
      <c r="V158" s="205"/>
      <c r="W158" s="205"/>
      <c r="X158" s="205"/>
      <c r="Y158" s="205"/>
      <c r="Z158" s="205"/>
      <c r="AA158" s="205"/>
      <c r="AB158" s="205"/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5"/>
      <c r="BH158" s="205"/>
      <c r="BI158" s="205"/>
      <c r="BJ158" s="205"/>
      <c r="BK158" s="205"/>
      <c r="BL158" s="205"/>
      <c r="BM158" s="206">
        <v>4.813176613739837E-2</v>
      </c>
    </row>
    <row r="159" spans="1:65">
      <c r="A159" s="29"/>
      <c r="B159" s="19">
        <v>1</v>
      </c>
      <c r="C159" s="9">
        <v>5</v>
      </c>
      <c r="D159" s="23">
        <v>0.04</v>
      </c>
      <c r="E159" s="208" t="s">
        <v>97</v>
      </c>
      <c r="F159" s="208" t="s">
        <v>96</v>
      </c>
      <c r="G159" s="208" t="s">
        <v>290</v>
      </c>
      <c r="H159" s="208">
        <v>0.1</v>
      </c>
      <c r="I159" s="23">
        <v>0.03</v>
      </c>
      <c r="J159" s="208">
        <v>0.11</v>
      </c>
      <c r="K159" s="208" t="s">
        <v>291</v>
      </c>
      <c r="L159" s="23">
        <v>0.04</v>
      </c>
      <c r="M159" s="208" t="s">
        <v>105</v>
      </c>
      <c r="N159" s="23">
        <v>0.05</v>
      </c>
      <c r="O159" s="23">
        <v>6.83939542165969E-2</v>
      </c>
      <c r="P159" s="208">
        <v>0.08</v>
      </c>
      <c r="Q159" s="23">
        <v>0.04</v>
      </c>
      <c r="R159" s="23">
        <v>0.05</v>
      </c>
      <c r="S159" s="23">
        <v>0.05</v>
      </c>
      <c r="T159" s="204"/>
      <c r="U159" s="205"/>
      <c r="V159" s="205"/>
      <c r="W159" s="205"/>
      <c r="X159" s="205"/>
      <c r="Y159" s="205"/>
      <c r="Z159" s="205"/>
      <c r="AA159" s="205"/>
      <c r="AB159" s="205"/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  <c r="BI159" s="205"/>
      <c r="BJ159" s="205"/>
      <c r="BK159" s="205"/>
      <c r="BL159" s="205"/>
      <c r="BM159" s="206">
        <v>81</v>
      </c>
    </row>
    <row r="160" spans="1:65">
      <c r="A160" s="29"/>
      <c r="B160" s="19">
        <v>1</v>
      </c>
      <c r="C160" s="9">
        <v>6</v>
      </c>
      <c r="D160" s="23">
        <v>0.04</v>
      </c>
      <c r="E160" s="208" t="s">
        <v>97</v>
      </c>
      <c r="F160" s="208" t="s">
        <v>96</v>
      </c>
      <c r="G160" s="208" t="s">
        <v>290</v>
      </c>
      <c r="H160" s="208">
        <v>0.09</v>
      </c>
      <c r="I160" s="23">
        <v>0.06</v>
      </c>
      <c r="J160" s="208">
        <v>0.1</v>
      </c>
      <c r="K160" s="208" t="s">
        <v>291</v>
      </c>
      <c r="L160" s="23">
        <v>0.04</v>
      </c>
      <c r="M160" s="208">
        <v>0.1</v>
      </c>
      <c r="N160" s="23">
        <v>0.05</v>
      </c>
      <c r="O160" s="23">
        <v>5.7163085453834195E-2</v>
      </c>
      <c r="P160" s="208">
        <v>0.08</v>
      </c>
      <c r="Q160" s="23">
        <v>0.04</v>
      </c>
      <c r="R160" s="23">
        <v>0.05</v>
      </c>
      <c r="S160" s="23">
        <v>0.04</v>
      </c>
      <c r="T160" s="204"/>
      <c r="U160" s="205"/>
      <c r="V160" s="205"/>
      <c r="W160" s="205"/>
      <c r="X160" s="205"/>
      <c r="Y160" s="205"/>
      <c r="Z160" s="205"/>
      <c r="AA160" s="205"/>
      <c r="AB160" s="205"/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56"/>
    </row>
    <row r="161" spans="1:65">
      <c r="A161" s="29"/>
      <c r="B161" s="20" t="s">
        <v>256</v>
      </c>
      <c r="C161" s="12"/>
      <c r="D161" s="210">
        <v>4.5999999999999999E-2</v>
      </c>
      <c r="E161" s="210" t="s">
        <v>651</v>
      </c>
      <c r="F161" s="210" t="s">
        <v>651</v>
      </c>
      <c r="G161" s="210" t="s">
        <v>651</v>
      </c>
      <c r="H161" s="210">
        <v>9.4999999999999987E-2</v>
      </c>
      <c r="I161" s="210">
        <v>4.8333333333333339E-2</v>
      </c>
      <c r="J161" s="210">
        <v>0.105</v>
      </c>
      <c r="K161" s="210" t="s">
        <v>651</v>
      </c>
      <c r="L161" s="210">
        <v>4.1666666666666664E-2</v>
      </c>
      <c r="M161" s="210">
        <v>0.1</v>
      </c>
      <c r="N161" s="210">
        <v>4.8333333333333332E-2</v>
      </c>
      <c r="O161" s="210">
        <v>6.7387462432520265E-2</v>
      </c>
      <c r="P161" s="210">
        <v>8.1666666666666665E-2</v>
      </c>
      <c r="Q161" s="210">
        <v>0.04</v>
      </c>
      <c r="R161" s="210">
        <v>5.1666666666666666E-2</v>
      </c>
      <c r="S161" s="210">
        <v>4.1666666666666664E-2</v>
      </c>
      <c r="T161" s="204"/>
      <c r="U161" s="205"/>
      <c r="V161" s="205"/>
      <c r="W161" s="205"/>
      <c r="X161" s="205"/>
      <c r="Y161" s="205"/>
      <c r="Z161" s="205"/>
      <c r="AA161" s="205"/>
      <c r="AB161" s="205"/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205"/>
      <c r="BF161" s="205"/>
      <c r="BG161" s="205"/>
      <c r="BH161" s="205"/>
      <c r="BI161" s="205"/>
      <c r="BJ161" s="205"/>
      <c r="BK161" s="205"/>
      <c r="BL161" s="205"/>
      <c r="BM161" s="56"/>
    </row>
    <row r="162" spans="1:65">
      <c r="A162" s="29"/>
      <c r="B162" s="3" t="s">
        <v>257</v>
      </c>
      <c r="C162" s="28"/>
      <c r="D162" s="23">
        <v>0.04</v>
      </c>
      <c r="E162" s="23" t="s">
        <v>651</v>
      </c>
      <c r="F162" s="23" t="s">
        <v>651</v>
      </c>
      <c r="G162" s="23" t="s">
        <v>651</v>
      </c>
      <c r="H162" s="23">
        <v>0.1</v>
      </c>
      <c r="I162" s="23">
        <v>4.4999999999999998E-2</v>
      </c>
      <c r="J162" s="23">
        <v>0.10500000000000001</v>
      </c>
      <c r="K162" s="23" t="s">
        <v>651</v>
      </c>
      <c r="L162" s="23">
        <v>0.04</v>
      </c>
      <c r="M162" s="23">
        <v>0.1</v>
      </c>
      <c r="N162" s="23">
        <v>0.05</v>
      </c>
      <c r="O162" s="23">
        <v>6.7979154460358154E-2</v>
      </c>
      <c r="P162" s="23">
        <v>0.08</v>
      </c>
      <c r="Q162" s="23">
        <v>0.04</v>
      </c>
      <c r="R162" s="23">
        <v>0.05</v>
      </c>
      <c r="S162" s="23">
        <v>0.04</v>
      </c>
      <c r="T162" s="204"/>
      <c r="U162" s="205"/>
      <c r="V162" s="205"/>
      <c r="W162" s="205"/>
      <c r="X162" s="205"/>
      <c r="Y162" s="205"/>
      <c r="Z162" s="205"/>
      <c r="AA162" s="205"/>
      <c r="AB162" s="205"/>
      <c r="AC162" s="205"/>
      <c r="AD162" s="205"/>
      <c r="AE162" s="205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205"/>
      <c r="BF162" s="205"/>
      <c r="BG162" s="205"/>
      <c r="BH162" s="205"/>
      <c r="BI162" s="205"/>
      <c r="BJ162" s="205"/>
      <c r="BK162" s="205"/>
      <c r="BL162" s="205"/>
      <c r="BM162" s="56"/>
    </row>
    <row r="163" spans="1:65">
      <c r="A163" s="29"/>
      <c r="B163" s="3" t="s">
        <v>258</v>
      </c>
      <c r="C163" s="28"/>
      <c r="D163" s="23">
        <v>8.9442719099991699E-3</v>
      </c>
      <c r="E163" s="23" t="s">
        <v>651</v>
      </c>
      <c r="F163" s="23" t="s">
        <v>651</v>
      </c>
      <c r="G163" s="23" t="s">
        <v>651</v>
      </c>
      <c r="H163" s="23">
        <v>8.3666002653407581E-3</v>
      </c>
      <c r="I163" s="23">
        <v>2.1369760566432784E-2</v>
      </c>
      <c r="J163" s="23">
        <v>5.4772255750516587E-3</v>
      </c>
      <c r="K163" s="23" t="s">
        <v>651</v>
      </c>
      <c r="L163" s="23">
        <v>4.0824829046386306E-3</v>
      </c>
      <c r="M163" s="23" t="s">
        <v>651</v>
      </c>
      <c r="N163" s="23">
        <v>4.0824829046386306E-3</v>
      </c>
      <c r="O163" s="23">
        <v>8.8746094841121864E-3</v>
      </c>
      <c r="P163" s="23">
        <v>7.5277265270908061E-3</v>
      </c>
      <c r="Q163" s="23">
        <v>0</v>
      </c>
      <c r="R163" s="23">
        <v>4.082482904638628E-3</v>
      </c>
      <c r="S163" s="23">
        <v>4.0824829046386306E-3</v>
      </c>
      <c r="T163" s="204"/>
      <c r="U163" s="205"/>
      <c r="V163" s="205"/>
      <c r="W163" s="205"/>
      <c r="X163" s="205"/>
      <c r="Y163" s="205"/>
      <c r="Z163" s="205"/>
      <c r="AA163" s="205"/>
      <c r="AB163" s="205"/>
      <c r="AC163" s="205"/>
      <c r="AD163" s="205"/>
      <c r="AE163" s="205"/>
      <c r="AF163" s="205"/>
      <c r="AG163" s="205"/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205"/>
      <c r="BD163" s="205"/>
      <c r="BE163" s="205"/>
      <c r="BF163" s="205"/>
      <c r="BG163" s="205"/>
      <c r="BH163" s="205"/>
      <c r="BI163" s="205"/>
      <c r="BJ163" s="205"/>
      <c r="BK163" s="205"/>
      <c r="BL163" s="205"/>
      <c r="BM163" s="56"/>
    </row>
    <row r="164" spans="1:65">
      <c r="A164" s="29"/>
      <c r="B164" s="3" t="s">
        <v>86</v>
      </c>
      <c r="C164" s="28"/>
      <c r="D164" s="13">
        <v>0.19444069369563413</v>
      </c>
      <c r="E164" s="13" t="s">
        <v>651</v>
      </c>
      <c r="F164" s="13" t="s">
        <v>651</v>
      </c>
      <c r="G164" s="13" t="s">
        <v>651</v>
      </c>
      <c r="H164" s="13">
        <v>8.8069476477271147E-2</v>
      </c>
      <c r="I164" s="13">
        <v>0.44213297723654033</v>
      </c>
      <c r="J164" s="13">
        <v>5.2164053095730085E-2</v>
      </c>
      <c r="K164" s="13" t="s">
        <v>651</v>
      </c>
      <c r="L164" s="13">
        <v>9.7979589711327142E-2</v>
      </c>
      <c r="M164" s="13" t="s">
        <v>651</v>
      </c>
      <c r="N164" s="13">
        <v>8.4465163544247532E-2</v>
      </c>
      <c r="O164" s="13">
        <v>0.13169526145904289</v>
      </c>
      <c r="P164" s="13">
        <v>9.217624318886701E-2</v>
      </c>
      <c r="Q164" s="13">
        <v>0</v>
      </c>
      <c r="R164" s="13">
        <v>7.9015798154296032E-2</v>
      </c>
      <c r="S164" s="13">
        <v>9.7979589711327142E-2</v>
      </c>
      <c r="T164" s="15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55"/>
    </row>
    <row r="165" spans="1:65">
      <c r="A165" s="29"/>
      <c r="B165" s="3" t="s">
        <v>259</v>
      </c>
      <c r="C165" s="28"/>
      <c r="D165" s="13">
        <v>-4.4290212233496051E-2</v>
      </c>
      <c r="E165" s="13" t="s">
        <v>651</v>
      </c>
      <c r="F165" s="13" t="s">
        <v>651</v>
      </c>
      <c r="G165" s="13" t="s">
        <v>651</v>
      </c>
      <c r="H165" s="13">
        <v>0.97374847473517101</v>
      </c>
      <c r="I165" s="13">
        <v>4.1878204792977769E-3</v>
      </c>
      <c r="J165" s="13">
        <v>1.1815114720757154</v>
      </c>
      <c r="K165" s="13" t="s">
        <v>651</v>
      </c>
      <c r="L165" s="13">
        <v>-0.13432084441439862</v>
      </c>
      <c r="M165" s="13">
        <v>1.0776299734054438</v>
      </c>
      <c r="N165" s="13">
        <v>4.1878204792975549E-3</v>
      </c>
      <c r="O165" s="13">
        <v>0.40006211781537404</v>
      </c>
      <c r="P165" s="13">
        <v>0.69673114494777888</v>
      </c>
      <c r="Q165" s="13">
        <v>-0.16894801063782261</v>
      </c>
      <c r="R165" s="13">
        <v>7.3442152926145754E-2</v>
      </c>
      <c r="S165" s="13">
        <v>-0.13432084441439862</v>
      </c>
      <c r="T165" s="15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55"/>
    </row>
    <row r="166" spans="1:65">
      <c r="A166" s="29"/>
      <c r="B166" s="45" t="s">
        <v>260</v>
      </c>
      <c r="C166" s="46"/>
      <c r="D166" s="44">
        <v>0.54</v>
      </c>
      <c r="E166" s="44">
        <v>1.18</v>
      </c>
      <c r="F166" s="44">
        <v>157.08000000000001</v>
      </c>
      <c r="G166" s="44">
        <v>2.77</v>
      </c>
      <c r="H166" s="44">
        <v>1.02</v>
      </c>
      <c r="I166" s="44">
        <v>0.46</v>
      </c>
      <c r="J166" s="44">
        <v>1.34</v>
      </c>
      <c r="K166" s="44">
        <v>5.95</v>
      </c>
      <c r="L166" s="44">
        <v>0.67</v>
      </c>
      <c r="M166" s="44">
        <v>0.14000000000000001</v>
      </c>
      <c r="N166" s="44">
        <v>0.46</v>
      </c>
      <c r="O166" s="44">
        <v>0.14000000000000001</v>
      </c>
      <c r="P166" s="44">
        <v>0.6</v>
      </c>
      <c r="Q166" s="44">
        <v>0.73</v>
      </c>
      <c r="R166" s="44">
        <v>0.36</v>
      </c>
      <c r="S166" s="44">
        <v>0.67</v>
      </c>
      <c r="T166" s="15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55"/>
    </row>
    <row r="167" spans="1:65">
      <c r="B167" s="3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BM167" s="55"/>
    </row>
    <row r="168" spans="1:65" ht="15">
      <c r="B168" s="8" t="s">
        <v>531</v>
      </c>
      <c r="BM168" s="27" t="s">
        <v>66</v>
      </c>
    </row>
    <row r="169" spans="1:65" ht="15">
      <c r="A169" s="24" t="s">
        <v>22</v>
      </c>
      <c r="B169" s="18" t="s">
        <v>110</v>
      </c>
      <c r="C169" s="15" t="s">
        <v>111</v>
      </c>
      <c r="D169" s="16" t="s">
        <v>227</v>
      </c>
      <c r="E169" s="17" t="s">
        <v>227</v>
      </c>
      <c r="F169" s="17" t="s">
        <v>227</v>
      </c>
      <c r="G169" s="17" t="s">
        <v>227</v>
      </c>
      <c r="H169" s="17" t="s">
        <v>227</v>
      </c>
      <c r="I169" s="17" t="s">
        <v>227</v>
      </c>
      <c r="J169" s="17" t="s">
        <v>227</v>
      </c>
      <c r="K169" s="17" t="s">
        <v>227</v>
      </c>
      <c r="L169" s="17" t="s">
        <v>227</v>
      </c>
      <c r="M169" s="17" t="s">
        <v>227</v>
      </c>
      <c r="N169" s="17" t="s">
        <v>227</v>
      </c>
      <c r="O169" s="17" t="s">
        <v>227</v>
      </c>
      <c r="P169" s="17" t="s">
        <v>227</v>
      </c>
      <c r="Q169" s="15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27">
        <v>1</v>
      </c>
    </row>
    <row r="170" spans="1:65">
      <c r="A170" s="29"/>
      <c r="B170" s="19" t="s">
        <v>228</v>
      </c>
      <c r="C170" s="9" t="s">
        <v>228</v>
      </c>
      <c r="D170" s="151" t="s">
        <v>230</v>
      </c>
      <c r="E170" s="152" t="s">
        <v>232</v>
      </c>
      <c r="F170" s="152" t="s">
        <v>236</v>
      </c>
      <c r="G170" s="152" t="s">
        <v>238</v>
      </c>
      <c r="H170" s="152" t="s">
        <v>239</v>
      </c>
      <c r="I170" s="152" t="s">
        <v>241</v>
      </c>
      <c r="J170" s="152" t="s">
        <v>244</v>
      </c>
      <c r="K170" s="152" t="s">
        <v>245</v>
      </c>
      <c r="L170" s="152" t="s">
        <v>246</v>
      </c>
      <c r="M170" s="152" t="s">
        <v>247</v>
      </c>
      <c r="N170" s="152" t="s">
        <v>248</v>
      </c>
      <c r="O170" s="152" t="s">
        <v>249</v>
      </c>
      <c r="P170" s="152" t="s">
        <v>250</v>
      </c>
      <c r="Q170" s="15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7" t="s">
        <v>3</v>
      </c>
    </row>
    <row r="171" spans="1:65">
      <c r="A171" s="29"/>
      <c r="B171" s="19"/>
      <c r="C171" s="9"/>
      <c r="D171" s="10" t="s">
        <v>262</v>
      </c>
      <c r="E171" s="11" t="s">
        <v>262</v>
      </c>
      <c r="F171" s="11" t="s">
        <v>264</v>
      </c>
      <c r="G171" s="11" t="s">
        <v>264</v>
      </c>
      <c r="H171" s="11" t="s">
        <v>262</v>
      </c>
      <c r="I171" s="11" t="s">
        <v>262</v>
      </c>
      <c r="J171" s="11" t="s">
        <v>262</v>
      </c>
      <c r="K171" s="11" t="s">
        <v>264</v>
      </c>
      <c r="L171" s="11" t="s">
        <v>264</v>
      </c>
      <c r="M171" s="11" t="s">
        <v>262</v>
      </c>
      <c r="N171" s="11" t="s">
        <v>262</v>
      </c>
      <c r="O171" s="11" t="s">
        <v>262</v>
      </c>
      <c r="P171" s="11" t="s">
        <v>262</v>
      </c>
      <c r="Q171" s="15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27">
        <v>1</v>
      </c>
    </row>
    <row r="172" spans="1:65">
      <c r="A172" s="29"/>
      <c r="B172" s="19"/>
      <c r="C172" s="9"/>
      <c r="D172" s="25" t="s">
        <v>116</v>
      </c>
      <c r="E172" s="25" t="s">
        <v>313</v>
      </c>
      <c r="F172" s="25" t="s">
        <v>314</v>
      </c>
      <c r="G172" s="25" t="s">
        <v>315</v>
      </c>
      <c r="H172" s="25" t="s">
        <v>313</v>
      </c>
      <c r="I172" s="25" t="s">
        <v>315</v>
      </c>
      <c r="J172" s="25" t="s">
        <v>315</v>
      </c>
      <c r="K172" s="25" t="s">
        <v>314</v>
      </c>
      <c r="L172" s="25" t="s">
        <v>313</v>
      </c>
      <c r="M172" s="25" t="s">
        <v>315</v>
      </c>
      <c r="N172" s="25" t="s">
        <v>315</v>
      </c>
      <c r="O172" s="25" t="s">
        <v>315</v>
      </c>
      <c r="P172" s="25" t="s">
        <v>316</v>
      </c>
      <c r="Q172" s="15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27">
        <v>2</v>
      </c>
    </row>
    <row r="173" spans="1:65">
      <c r="A173" s="29"/>
      <c r="B173" s="18">
        <v>1</v>
      </c>
      <c r="C173" s="14">
        <v>1</v>
      </c>
      <c r="D173" s="212">
        <v>38.590000000000003</v>
      </c>
      <c r="E173" s="212">
        <v>36.922348199409399</v>
      </c>
      <c r="F173" s="212">
        <v>39.700000000000003</v>
      </c>
      <c r="G173" s="212">
        <v>40.200000000000003</v>
      </c>
      <c r="H173" s="212">
        <v>36.17</v>
      </c>
      <c r="I173" s="212">
        <v>37.9</v>
      </c>
      <c r="J173" s="212">
        <v>37.5</v>
      </c>
      <c r="K173" s="212">
        <v>39.33735415474424</v>
      </c>
      <c r="L173" s="212">
        <v>34.299999999999997</v>
      </c>
      <c r="M173" s="212">
        <v>37.6</v>
      </c>
      <c r="N173" s="212">
        <v>43.4</v>
      </c>
      <c r="O173" s="212">
        <v>37.200000000000003</v>
      </c>
      <c r="P173" s="212">
        <v>35.08</v>
      </c>
      <c r="Q173" s="215"/>
      <c r="R173" s="216"/>
      <c r="S173" s="216"/>
      <c r="T173" s="216"/>
      <c r="U173" s="216"/>
      <c r="V173" s="216"/>
      <c r="W173" s="216"/>
      <c r="X173" s="216"/>
      <c r="Y173" s="216"/>
      <c r="Z173" s="216"/>
      <c r="AA173" s="216"/>
      <c r="AB173" s="216"/>
      <c r="AC173" s="216"/>
      <c r="AD173" s="216"/>
      <c r="AE173" s="216"/>
      <c r="AF173" s="216"/>
      <c r="AG173" s="216"/>
      <c r="AH173" s="216"/>
      <c r="AI173" s="216"/>
      <c r="AJ173" s="216"/>
      <c r="AK173" s="216"/>
      <c r="AL173" s="216"/>
      <c r="AM173" s="216"/>
      <c r="AN173" s="216"/>
      <c r="AO173" s="216"/>
      <c r="AP173" s="216"/>
      <c r="AQ173" s="216"/>
      <c r="AR173" s="216"/>
      <c r="AS173" s="216"/>
      <c r="AT173" s="216"/>
      <c r="AU173" s="216"/>
      <c r="AV173" s="216"/>
      <c r="AW173" s="216"/>
      <c r="AX173" s="216"/>
      <c r="AY173" s="216"/>
      <c r="AZ173" s="216"/>
      <c r="BA173" s="216"/>
      <c r="BB173" s="216"/>
      <c r="BC173" s="216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7">
        <v>1</v>
      </c>
    </row>
    <row r="174" spans="1:65">
      <c r="A174" s="29"/>
      <c r="B174" s="19">
        <v>1</v>
      </c>
      <c r="C174" s="9">
        <v>2</v>
      </c>
      <c r="D174" s="218">
        <v>38.130000000000003</v>
      </c>
      <c r="E174" s="218">
        <v>35.595419943281385</v>
      </c>
      <c r="F174" s="218">
        <v>38.5</v>
      </c>
      <c r="G174" s="218">
        <v>39.9</v>
      </c>
      <c r="H174" s="218">
        <v>37.549999999999997</v>
      </c>
      <c r="I174" s="218">
        <v>38.799999999999997</v>
      </c>
      <c r="J174" s="218">
        <v>36.6</v>
      </c>
      <c r="K174" s="218">
        <v>40.144763921794542</v>
      </c>
      <c r="L174" s="218">
        <v>35.5</v>
      </c>
      <c r="M174" s="218">
        <v>38.4</v>
      </c>
      <c r="N174" s="218">
        <v>42.3</v>
      </c>
      <c r="O174" s="218">
        <v>36.1</v>
      </c>
      <c r="P174" s="218">
        <v>34.520000000000003</v>
      </c>
      <c r="Q174" s="215"/>
      <c r="R174" s="216"/>
      <c r="S174" s="216"/>
      <c r="T174" s="216"/>
      <c r="U174" s="216"/>
      <c r="V174" s="216"/>
      <c r="W174" s="216"/>
      <c r="X174" s="216"/>
      <c r="Y174" s="216"/>
      <c r="Z174" s="216"/>
      <c r="AA174" s="216"/>
      <c r="AB174" s="216"/>
      <c r="AC174" s="216"/>
      <c r="AD174" s="216"/>
      <c r="AE174" s="216"/>
      <c r="AF174" s="216"/>
      <c r="AG174" s="216"/>
      <c r="AH174" s="216"/>
      <c r="AI174" s="216"/>
      <c r="AJ174" s="216"/>
      <c r="AK174" s="216"/>
      <c r="AL174" s="216"/>
      <c r="AM174" s="216"/>
      <c r="AN174" s="216"/>
      <c r="AO174" s="216"/>
      <c r="AP174" s="216"/>
      <c r="AQ174" s="216"/>
      <c r="AR174" s="216"/>
      <c r="AS174" s="216"/>
      <c r="AT174" s="216"/>
      <c r="AU174" s="216"/>
      <c r="AV174" s="216"/>
      <c r="AW174" s="216"/>
      <c r="AX174" s="216"/>
      <c r="AY174" s="216"/>
      <c r="AZ174" s="216"/>
      <c r="BA174" s="216"/>
      <c r="BB174" s="216"/>
      <c r="BC174" s="216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7">
        <v>26</v>
      </c>
    </row>
    <row r="175" spans="1:65">
      <c r="A175" s="29"/>
      <c r="B175" s="19">
        <v>1</v>
      </c>
      <c r="C175" s="9">
        <v>3</v>
      </c>
      <c r="D175" s="218">
        <v>38.076999999999998</v>
      </c>
      <c r="E175" s="218">
        <v>37.04343397103392</v>
      </c>
      <c r="F175" s="218">
        <v>38.5</v>
      </c>
      <c r="G175" s="218">
        <v>37.1</v>
      </c>
      <c r="H175" s="218">
        <v>36.56</v>
      </c>
      <c r="I175" s="218">
        <v>38.1</v>
      </c>
      <c r="J175" s="218">
        <v>36.799999999999997</v>
      </c>
      <c r="K175" s="218">
        <v>39.194686219883643</v>
      </c>
      <c r="L175" s="218">
        <v>34</v>
      </c>
      <c r="M175" s="218">
        <v>39.5</v>
      </c>
      <c r="N175" s="218">
        <v>42</v>
      </c>
      <c r="O175" s="218">
        <v>36.9</v>
      </c>
      <c r="P175" s="218">
        <v>35.82</v>
      </c>
      <c r="Q175" s="215"/>
      <c r="R175" s="216"/>
      <c r="S175" s="216"/>
      <c r="T175" s="216"/>
      <c r="U175" s="216"/>
      <c r="V175" s="216"/>
      <c r="W175" s="216"/>
      <c r="X175" s="216"/>
      <c r="Y175" s="216"/>
      <c r="Z175" s="216"/>
      <c r="AA175" s="216"/>
      <c r="AB175" s="216"/>
      <c r="AC175" s="216"/>
      <c r="AD175" s="216"/>
      <c r="AE175" s="216"/>
      <c r="AF175" s="216"/>
      <c r="AG175" s="216"/>
      <c r="AH175" s="216"/>
      <c r="AI175" s="216"/>
      <c r="AJ175" s="216"/>
      <c r="AK175" s="216"/>
      <c r="AL175" s="216"/>
      <c r="AM175" s="216"/>
      <c r="AN175" s="216"/>
      <c r="AO175" s="216"/>
      <c r="AP175" s="216"/>
      <c r="AQ175" s="216"/>
      <c r="AR175" s="216"/>
      <c r="AS175" s="216"/>
      <c r="AT175" s="216"/>
      <c r="AU175" s="216"/>
      <c r="AV175" s="216"/>
      <c r="AW175" s="216"/>
      <c r="AX175" s="216"/>
      <c r="AY175" s="216"/>
      <c r="AZ175" s="216"/>
      <c r="BA175" s="216"/>
      <c r="BB175" s="216"/>
      <c r="BC175" s="216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7">
        <v>16</v>
      </c>
    </row>
    <row r="176" spans="1:65">
      <c r="A176" s="29"/>
      <c r="B176" s="19">
        <v>1</v>
      </c>
      <c r="C176" s="9">
        <v>4</v>
      </c>
      <c r="D176" s="218">
        <v>39.390999999999998</v>
      </c>
      <c r="E176" s="218">
        <v>36.330089455699799</v>
      </c>
      <c r="F176" s="218">
        <v>39.299999999999997</v>
      </c>
      <c r="G176" s="218">
        <v>41.9</v>
      </c>
      <c r="H176" s="218">
        <v>36.18</v>
      </c>
      <c r="I176" s="218">
        <v>37.6</v>
      </c>
      <c r="J176" s="218">
        <v>38.299999999999997</v>
      </c>
      <c r="K176" s="218">
        <v>41.261632157938642</v>
      </c>
      <c r="L176" s="218">
        <v>35</v>
      </c>
      <c r="M176" s="218">
        <v>39.1</v>
      </c>
      <c r="N176" s="218">
        <v>42.3</v>
      </c>
      <c r="O176" s="218">
        <v>37.5</v>
      </c>
      <c r="P176" s="218">
        <v>35.35</v>
      </c>
      <c r="Q176" s="215"/>
      <c r="R176" s="216"/>
      <c r="S176" s="216"/>
      <c r="T176" s="216"/>
      <c r="U176" s="216"/>
      <c r="V176" s="216"/>
      <c r="W176" s="216"/>
      <c r="X176" s="216"/>
      <c r="Y176" s="216"/>
      <c r="Z176" s="216"/>
      <c r="AA176" s="216"/>
      <c r="AB176" s="216"/>
      <c r="AC176" s="216"/>
      <c r="AD176" s="216"/>
      <c r="AE176" s="216"/>
      <c r="AF176" s="216"/>
      <c r="AG176" s="216"/>
      <c r="AH176" s="216"/>
      <c r="AI176" s="216"/>
      <c r="AJ176" s="216"/>
      <c r="AK176" s="216"/>
      <c r="AL176" s="216"/>
      <c r="AM176" s="216"/>
      <c r="AN176" s="216"/>
      <c r="AO176" s="216"/>
      <c r="AP176" s="216"/>
      <c r="AQ176" s="216"/>
      <c r="AR176" s="216"/>
      <c r="AS176" s="216"/>
      <c r="AT176" s="216"/>
      <c r="AU176" s="216"/>
      <c r="AV176" s="216"/>
      <c r="AW176" s="216"/>
      <c r="AX176" s="216"/>
      <c r="AY176" s="216"/>
      <c r="AZ176" s="216"/>
      <c r="BA176" s="216"/>
      <c r="BB176" s="216"/>
      <c r="BC176" s="216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7">
        <v>38.057913293831092</v>
      </c>
    </row>
    <row r="177" spans="1:65">
      <c r="A177" s="29"/>
      <c r="B177" s="19">
        <v>1</v>
      </c>
      <c r="C177" s="9">
        <v>5</v>
      </c>
      <c r="D177" s="218">
        <v>39.624000000000002</v>
      </c>
      <c r="E177" s="218">
        <v>36.332581983674004</v>
      </c>
      <c r="F177" s="218">
        <v>39</v>
      </c>
      <c r="G177" s="218">
        <v>40.9</v>
      </c>
      <c r="H177" s="218">
        <v>36.39</v>
      </c>
      <c r="I177" s="218">
        <v>37.6</v>
      </c>
      <c r="J177" s="218">
        <v>38.5</v>
      </c>
      <c r="K177" s="218">
        <v>41.161425114961339</v>
      </c>
      <c r="L177" s="218">
        <v>35.5</v>
      </c>
      <c r="M177" s="218">
        <v>39</v>
      </c>
      <c r="N177" s="218">
        <v>41.2</v>
      </c>
      <c r="O177" s="218">
        <v>37.1</v>
      </c>
      <c r="P177" s="218">
        <v>34.26</v>
      </c>
      <c r="Q177" s="215"/>
      <c r="R177" s="216"/>
      <c r="S177" s="216"/>
      <c r="T177" s="216"/>
      <c r="U177" s="216"/>
      <c r="V177" s="216"/>
      <c r="W177" s="216"/>
      <c r="X177" s="216"/>
      <c r="Y177" s="216"/>
      <c r="Z177" s="216"/>
      <c r="AA177" s="216"/>
      <c r="AB177" s="216"/>
      <c r="AC177" s="216"/>
      <c r="AD177" s="216"/>
      <c r="AE177" s="216"/>
      <c r="AF177" s="216"/>
      <c r="AG177" s="216"/>
      <c r="AH177" s="216"/>
      <c r="AI177" s="216"/>
      <c r="AJ177" s="216"/>
      <c r="AK177" s="216"/>
      <c r="AL177" s="216"/>
      <c r="AM177" s="216"/>
      <c r="AN177" s="216"/>
      <c r="AO177" s="216"/>
      <c r="AP177" s="216"/>
      <c r="AQ177" s="216"/>
      <c r="AR177" s="216"/>
      <c r="AS177" s="216"/>
      <c r="AT177" s="216"/>
      <c r="AU177" s="216"/>
      <c r="AV177" s="216"/>
      <c r="AW177" s="216"/>
      <c r="AX177" s="216"/>
      <c r="AY177" s="216"/>
      <c r="AZ177" s="216"/>
      <c r="BA177" s="216"/>
      <c r="BB177" s="216"/>
      <c r="BC177" s="216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7">
        <v>82</v>
      </c>
    </row>
    <row r="178" spans="1:65">
      <c r="A178" s="29"/>
      <c r="B178" s="19">
        <v>1</v>
      </c>
      <c r="C178" s="9">
        <v>6</v>
      </c>
      <c r="D178" s="218">
        <v>38.494</v>
      </c>
      <c r="E178" s="218">
        <v>36.282155543077096</v>
      </c>
      <c r="F178" s="218">
        <v>39.1</v>
      </c>
      <c r="G178" s="218">
        <v>41.4</v>
      </c>
      <c r="H178" s="218">
        <v>37.79</v>
      </c>
      <c r="I178" s="218">
        <v>37.799999999999997</v>
      </c>
      <c r="J178" s="218">
        <v>37.700000000000003</v>
      </c>
      <c r="K178" s="218">
        <v>39.795346253327942</v>
      </c>
      <c r="L178" s="218">
        <v>36.5</v>
      </c>
      <c r="M178" s="218">
        <v>39.4</v>
      </c>
      <c r="N178" s="218">
        <v>40.200000000000003</v>
      </c>
      <c r="O178" s="218">
        <v>36.5</v>
      </c>
      <c r="P178" s="218">
        <v>35.94</v>
      </c>
      <c r="Q178" s="215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  <c r="AC178" s="216"/>
      <c r="AD178" s="216"/>
      <c r="AE178" s="216"/>
      <c r="AF178" s="216"/>
      <c r="AG178" s="216"/>
      <c r="AH178" s="216"/>
      <c r="AI178" s="216"/>
      <c r="AJ178" s="216"/>
      <c r="AK178" s="216"/>
      <c r="AL178" s="216"/>
      <c r="AM178" s="216"/>
      <c r="AN178" s="216"/>
      <c r="AO178" s="216"/>
      <c r="AP178" s="216"/>
      <c r="AQ178" s="216"/>
      <c r="AR178" s="216"/>
      <c r="AS178" s="216"/>
      <c r="AT178" s="216"/>
      <c r="AU178" s="216"/>
      <c r="AV178" s="216"/>
      <c r="AW178" s="216"/>
      <c r="AX178" s="216"/>
      <c r="AY178" s="216"/>
      <c r="AZ178" s="216"/>
      <c r="BA178" s="216"/>
      <c r="BB178" s="216"/>
      <c r="BC178" s="216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21"/>
    </row>
    <row r="179" spans="1:65">
      <c r="A179" s="29"/>
      <c r="B179" s="20" t="s">
        <v>256</v>
      </c>
      <c r="C179" s="12"/>
      <c r="D179" s="222">
        <v>38.717666666666666</v>
      </c>
      <c r="E179" s="222">
        <v>36.417671516029266</v>
      </c>
      <c r="F179" s="222">
        <v>39.016666666666666</v>
      </c>
      <c r="G179" s="222">
        <v>40.233333333333334</v>
      </c>
      <c r="H179" s="222">
        <v>36.773333333333333</v>
      </c>
      <c r="I179" s="222">
        <v>37.966666666666661</v>
      </c>
      <c r="J179" s="222">
        <v>37.566666666666663</v>
      </c>
      <c r="K179" s="222">
        <v>40.149201303775058</v>
      </c>
      <c r="L179" s="222">
        <v>35.133333333333333</v>
      </c>
      <c r="M179" s="222">
        <v>38.833333333333336</v>
      </c>
      <c r="N179" s="222">
        <v>41.9</v>
      </c>
      <c r="O179" s="222">
        <v>36.883333333333333</v>
      </c>
      <c r="P179" s="222">
        <v>35.161666666666662</v>
      </c>
      <c r="Q179" s="215"/>
      <c r="R179" s="216"/>
      <c r="S179" s="216"/>
      <c r="T179" s="216"/>
      <c r="U179" s="216"/>
      <c r="V179" s="216"/>
      <c r="W179" s="216"/>
      <c r="X179" s="216"/>
      <c r="Y179" s="216"/>
      <c r="Z179" s="216"/>
      <c r="AA179" s="216"/>
      <c r="AB179" s="216"/>
      <c r="AC179" s="216"/>
      <c r="AD179" s="216"/>
      <c r="AE179" s="216"/>
      <c r="AF179" s="216"/>
      <c r="AG179" s="216"/>
      <c r="AH179" s="216"/>
      <c r="AI179" s="216"/>
      <c r="AJ179" s="216"/>
      <c r="AK179" s="216"/>
      <c r="AL179" s="216"/>
      <c r="AM179" s="216"/>
      <c r="AN179" s="216"/>
      <c r="AO179" s="216"/>
      <c r="AP179" s="216"/>
      <c r="AQ179" s="216"/>
      <c r="AR179" s="216"/>
      <c r="AS179" s="216"/>
      <c r="AT179" s="216"/>
      <c r="AU179" s="216"/>
      <c r="AV179" s="216"/>
      <c r="AW179" s="216"/>
      <c r="AX179" s="216"/>
      <c r="AY179" s="216"/>
      <c r="AZ179" s="216"/>
      <c r="BA179" s="216"/>
      <c r="BB179" s="216"/>
      <c r="BC179" s="216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21"/>
    </row>
    <row r="180" spans="1:65">
      <c r="A180" s="29"/>
      <c r="B180" s="3" t="s">
        <v>257</v>
      </c>
      <c r="C180" s="28"/>
      <c r="D180" s="218">
        <v>38.542000000000002</v>
      </c>
      <c r="E180" s="218">
        <v>36.331335719686905</v>
      </c>
      <c r="F180" s="218">
        <v>39.049999999999997</v>
      </c>
      <c r="G180" s="218">
        <v>40.549999999999997</v>
      </c>
      <c r="H180" s="218">
        <v>36.475000000000001</v>
      </c>
      <c r="I180" s="218">
        <v>37.849999999999994</v>
      </c>
      <c r="J180" s="218">
        <v>37.6</v>
      </c>
      <c r="K180" s="218">
        <v>39.970055087561242</v>
      </c>
      <c r="L180" s="218">
        <v>35.25</v>
      </c>
      <c r="M180" s="218">
        <v>39.049999999999997</v>
      </c>
      <c r="N180" s="218">
        <v>42.15</v>
      </c>
      <c r="O180" s="218">
        <v>37</v>
      </c>
      <c r="P180" s="218">
        <v>35.215000000000003</v>
      </c>
      <c r="Q180" s="215"/>
      <c r="R180" s="216"/>
      <c r="S180" s="216"/>
      <c r="T180" s="216"/>
      <c r="U180" s="216"/>
      <c r="V180" s="216"/>
      <c r="W180" s="216"/>
      <c r="X180" s="216"/>
      <c r="Y180" s="216"/>
      <c r="Z180" s="216"/>
      <c r="AA180" s="216"/>
      <c r="AB180" s="216"/>
      <c r="AC180" s="216"/>
      <c r="AD180" s="216"/>
      <c r="AE180" s="216"/>
      <c r="AF180" s="216"/>
      <c r="AG180" s="216"/>
      <c r="AH180" s="216"/>
      <c r="AI180" s="216"/>
      <c r="AJ180" s="216"/>
      <c r="AK180" s="216"/>
      <c r="AL180" s="216"/>
      <c r="AM180" s="216"/>
      <c r="AN180" s="216"/>
      <c r="AO180" s="216"/>
      <c r="AP180" s="216"/>
      <c r="AQ180" s="216"/>
      <c r="AR180" s="216"/>
      <c r="AS180" s="216"/>
      <c r="AT180" s="216"/>
      <c r="AU180" s="216"/>
      <c r="AV180" s="216"/>
      <c r="AW180" s="216"/>
      <c r="AX180" s="216"/>
      <c r="AY180" s="216"/>
      <c r="AZ180" s="216"/>
      <c r="BA180" s="216"/>
      <c r="BB180" s="216"/>
      <c r="BC180" s="216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21"/>
    </row>
    <row r="181" spans="1:65">
      <c r="A181" s="29"/>
      <c r="B181" s="3" t="s">
        <v>258</v>
      </c>
      <c r="C181" s="28"/>
      <c r="D181" s="23">
        <v>0.64760317067372886</v>
      </c>
      <c r="E181" s="23">
        <v>0.52070150344713839</v>
      </c>
      <c r="F181" s="23">
        <v>0.46654760385909949</v>
      </c>
      <c r="G181" s="23">
        <v>1.7037214169771602</v>
      </c>
      <c r="H181" s="23">
        <v>0.71348907957071406</v>
      </c>
      <c r="I181" s="23">
        <v>0.45018514709690899</v>
      </c>
      <c r="J181" s="23">
        <v>0.768548415304245</v>
      </c>
      <c r="K181" s="23">
        <v>0.88966593450340414</v>
      </c>
      <c r="L181" s="23">
        <v>0.90921211313239092</v>
      </c>
      <c r="M181" s="23">
        <v>0.71740272279011186</v>
      </c>
      <c r="N181" s="23">
        <v>1.0917875251164924</v>
      </c>
      <c r="O181" s="23">
        <v>0.50760877323650222</v>
      </c>
      <c r="P181" s="23">
        <v>0.6791293445777955</v>
      </c>
      <c r="Q181" s="15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55"/>
    </row>
    <row r="182" spans="1:65">
      <c r="A182" s="29"/>
      <c r="B182" s="3" t="s">
        <v>86</v>
      </c>
      <c r="C182" s="28"/>
      <c r="D182" s="13">
        <v>1.6726296453997629E-2</v>
      </c>
      <c r="E182" s="13">
        <v>1.4298044926292205E-2</v>
      </c>
      <c r="F182" s="13">
        <v>1.1957648966914126E-2</v>
      </c>
      <c r="G182" s="13">
        <v>4.2346016991975814E-2</v>
      </c>
      <c r="H182" s="13">
        <v>1.9402349879551688E-2</v>
      </c>
      <c r="I182" s="13">
        <v>1.185737876462447E-2</v>
      </c>
      <c r="J182" s="13">
        <v>2.0458254178462601E-2</v>
      </c>
      <c r="K182" s="13">
        <v>2.2158994590503911E-2</v>
      </c>
      <c r="L182" s="13">
        <v>2.5878902650827068E-2</v>
      </c>
      <c r="M182" s="13">
        <v>1.84738898572561E-2</v>
      </c>
      <c r="N182" s="13">
        <v>2.60569815063602E-2</v>
      </c>
      <c r="O182" s="13">
        <v>1.3762551465969332E-2</v>
      </c>
      <c r="P182" s="13">
        <v>1.931448105165082E-2</v>
      </c>
      <c r="Q182" s="15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55"/>
    </row>
    <row r="183" spans="1:65">
      <c r="A183" s="29"/>
      <c r="B183" s="3" t="s">
        <v>259</v>
      </c>
      <c r="C183" s="28"/>
      <c r="D183" s="13">
        <v>1.733551095515562E-2</v>
      </c>
      <c r="E183" s="13">
        <v>-4.3098573616953906E-2</v>
      </c>
      <c r="F183" s="13">
        <v>2.5191958514209523E-2</v>
      </c>
      <c r="G183" s="13">
        <v>5.7160780800214361E-2</v>
      </c>
      <c r="H183" s="13">
        <v>-3.3753294632314468E-2</v>
      </c>
      <c r="I183" s="13">
        <v>-2.3975730476851753E-3</v>
      </c>
      <c r="J183" s="13">
        <v>-1.290787078554978E-2</v>
      </c>
      <c r="K183" s="13">
        <v>5.4950149100343459E-2</v>
      </c>
      <c r="L183" s="13">
        <v>-7.6845515357559346E-2</v>
      </c>
      <c r="M183" s="13">
        <v>2.0374738717688246E-2</v>
      </c>
      <c r="N183" s="13">
        <v>0.10095368804131688</v>
      </c>
      <c r="O183" s="13">
        <v>-3.0862962754401702E-2</v>
      </c>
      <c r="P183" s="13">
        <v>-7.6101035934460715E-2</v>
      </c>
      <c r="Q183" s="15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55"/>
    </row>
    <row r="184" spans="1:65">
      <c r="A184" s="29"/>
      <c r="B184" s="45" t="s">
        <v>260</v>
      </c>
      <c r="C184" s="46"/>
      <c r="D184" s="44">
        <v>0.42</v>
      </c>
      <c r="E184" s="44">
        <v>0.88</v>
      </c>
      <c r="F184" s="44">
        <v>0.59</v>
      </c>
      <c r="G184" s="44">
        <v>1.28</v>
      </c>
      <c r="H184" s="44">
        <v>0.67</v>
      </c>
      <c r="I184" s="44">
        <v>0</v>
      </c>
      <c r="J184" s="44">
        <v>0.23</v>
      </c>
      <c r="K184" s="44">
        <v>1.23</v>
      </c>
      <c r="L184" s="44">
        <v>1.6</v>
      </c>
      <c r="M184" s="44">
        <v>0.49</v>
      </c>
      <c r="N184" s="44">
        <v>2.2200000000000002</v>
      </c>
      <c r="O184" s="44">
        <v>0.61</v>
      </c>
      <c r="P184" s="44">
        <v>1.59</v>
      </c>
      <c r="Q184" s="15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55"/>
    </row>
    <row r="185" spans="1:65">
      <c r="B185" s="3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BM185" s="55"/>
    </row>
    <row r="186" spans="1:65" ht="15">
      <c r="B186" s="8" t="s">
        <v>532</v>
      </c>
      <c r="BM186" s="27" t="s">
        <v>66</v>
      </c>
    </row>
    <row r="187" spans="1:65" ht="15">
      <c r="A187" s="24" t="s">
        <v>25</v>
      </c>
      <c r="B187" s="18" t="s">
        <v>110</v>
      </c>
      <c r="C187" s="15" t="s">
        <v>111</v>
      </c>
      <c r="D187" s="16" t="s">
        <v>227</v>
      </c>
      <c r="E187" s="17" t="s">
        <v>227</v>
      </c>
      <c r="F187" s="17" t="s">
        <v>227</v>
      </c>
      <c r="G187" s="17" t="s">
        <v>227</v>
      </c>
      <c r="H187" s="17" t="s">
        <v>227</v>
      </c>
      <c r="I187" s="17" t="s">
        <v>227</v>
      </c>
      <c r="J187" s="17" t="s">
        <v>227</v>
      </c>
      <c r="K187" s="17" t="s">
        <v>227</v>
      </c>
      <c r="L187" s="17" t="s">
        <v>227</v>
      </c>
      <c r="M187" s="17" t="s">
        <v>227</v>
      </c>
      <c r="N187" s="17" t="s">
        <v>227</v>
      </c>
      <c r="O187" s="17" t="s">
        <v>227</v>
      </c>
      <c r="P187" s="17" t="s">
        <v>227</v>
      </c>
      <c r="Q187" s="17" t="s">
        <v>227</v>
      </c>
      <c r="R187" s="17" t="s">
        <v>227</v>
      </c>
      <c r="S187" s="17" t="s">
        <v>227</v>
      </c>
      <c r="T187" s="17" t="s">
        <v>227</v>
      </c>
      <c r="U187" s="17" t="s">
        <v>227</v>
      </c>
      <c r="V187" s="15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7">
        <v>1</v>
      </c>
    </row>
    <row r="188" spans="1:65">
      <c r="A188" s="29"/>
      <c r="B188" s="19" t="s">
        <v>228</v>
      </c>
      <c r="C188" s="9" t="s">
        <v>228</v>
      </c>
      <c r="D188" s="151" t="s">
        <v>230</v>
      </c>
      <c r="E188" s="152" t="s">
        <v>231</v>
      </c>
      <c r="F188" s="152" t="s">
        <v>232</v>
      </c>
      <c r="G188" s="152" t="s">
        <v>234</v>
      </c>
      <c r="H188" s="152" t="s">
        <v>235</v>
      </c>
      <c r="I188" s="152" t="s">
        <v>236</v>
      </c>
      <c r="J188" s="152" t="s">
        <v>238</v>
      </c>
      <c r="K188" s="152" t="s">
        <v>239</v>
      </c>
      <c r="L188" s="152" t="s">
        <v>240</v>
      </c>
      <c r="M188" s="152" t="s">
        <v>241</v>
      </c>
      <c r="N188" s="152" t="s">
        <v>242</v>
      </c>
      <c r="O188" s="152" t="s">
        <v>244</v>
      </c>
      <c r="P188" s="152" t="s">
        <v>245</v>
      </c>
      <c r="Q188" s="152" t="s">
        <v>246</v>
      </c>
      <c r="R188" s="152" t="s">
        <v>247</v>
      </c>
      <c r="S188" s="152" t="s">
        <v>248</v>
      </c>
      <c r="T188" s="152" t="s">
        <v>249</v>
      </c>
      <c r="U188" s="152" t="s">
        <v>250</v>
      </c>
      <c r="V188" s="15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27" t="s">
        <v>3</v>
      </c>
    </row>
    <row r="189" spans="1:65">
      <c r="A189" s="29"/>
      <c r="B189" s="19"/>
      <c r="C189" s="9"/>
      <c r="D189" s="10" t="s">
        <v>262</v>
      </c>
      <c r="E189" s="11" t="s">
        <v>312</v>
      </c>
      <c r="F189" s="11" t="s">
        <v>262</v>
      </c>
      <c r="G189" s="11" t="s">
        <v>312</v>
      </c>
      <c r="H189" s="11" t="s">
        <v>312</v>
      </c>
      <c r="I189" s="11" t="s">
        <v>264</v>
      </c>
      <c r="J189" s="11" t="s">
        <v>264</v>
      </c>
      <c r="K189" s="11" t="s">
        <v>264</v>
      </c>
      <c r="L189" s="11" t="s">
        <v>312</v>
      </c>
      <c r="M189" s="11" t="s">
        <v>262</v>
      </c>
      <c r="N189" s="11" t="s">
        <v>262</v>
      </c>
      <c r="O189" s="11" t="s">
        <v>262</v>
      </c>
      <c r="P189" s="11" t="s">
        <v>264</v>
      </c>
      <c r="Q189" s="11" t="s">
        <v>264</v>
      </c>
      <c r="R189" s="11" t="s">
        <v>262</v>
      </c>
      <c r="S189" s="11" t="s">
        <v>262</v>
      </c>
      <c r="T189" s="11" t="s">
        <v>262</v>
      </c>
      <c r="U189" s="11" t="s">
        <v>262</v>
      </c>
      <c r="V189" s="15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27">
        <v>1</v>
      </c>
    </row>
    <row r="190" spans="1:65">
      <c r="A190" s="29"/>
      <c r="B190" s="19"/>
      <c r="C190" s="9"/>
      <c r="D190" s="25" t="s">
        <v>116</v>
      </c>
      <c r="E190" s="25" t="s">
        <v>315</v>
      </c>
      <c r="F190" s="25" t="s">
        <v>313</v>
      </c>
      <c r="G190" s="25" t="s">
        <v>313</v>
      </c>
      <c r="H190" s="25" t="s">
        <v>315</v>
      </c>
      <c r="I190" s="25" t="s">
        <v>314</v>
      </c>
      <c r="J190" s="25" t="s">
        <v>315</v>
      </c>
      <c r="K190" s="25" t="s">
        <v>313</v>
      </c>
      <c r="L190" s="25" t="s">
        <v>315</v>
      </c>
      <c r="M190" s="25" t="s">
        <v>315</v>
      </c>
      <c r="N190" s="25" t="s">
        <v>315</v>
      </c>
      <c r="O190" s="25" t="s">
        <v>315</v>
      </c>
      <c r="P190" s="25" t="s">
        <v>314</v>
      </c>
      <c r="Q190" s="25" t="s">
        <v>313</v>
      </c>
      <c r="R190" s="25" t="s">
        <v>315</v>
      </c>
      <c r="S190" s="25" t="s">
        <v>315</v>
      </c>
      <c r="T190" s="25" t="s">
        <v>315</v>
      </c>
      <c r="U190" s="25" t="s">
        <v>316</v>
      </c>
      <c r="V190" s="15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27">
        <v>2</v>
      </c>
    </row>
    <row r="191" spans="1:65">
      <c r="A191" s="29"/>
      <c r="B191" s="18">
        <v>1</v>
      </c>
      <c r="C191" s="14">
        <v>1</v>
      </c>
      <c r="D191" s="212">
        <v>14.6</v>
      </c>
      <c r="E191" s="212">
        <v>17.366399999999999</v>
      </c>
      <c r="F191" s="212">
        <v>15.161811141031365</v>
      </c>
      <c r="G191" s="214">
        <v>19.635999999999999</v>
      </c>
      <c r="H191" s="213">
        <v>22</v>
      </c>
      <c r="I191" s="212">
        <v>15.400000000000002</v>
      </c>
      <c r="J191" s="212">
        <v>16.3</v>
      </c>
      <c r="K191" s="212">
        <v>15</v>
      </c>
      <c r="L191" s="212">
        <v>16.09</v>
      </c>
      <c r="M191" s="212">
        <v>14.2</v>
      </c>
      <c r="N191" s="212">
        <v>14.1</v>
      </c>
      <c r="O191" s="212">
        <v>14.9</v>
      </c>
      <c r="P191" s="212">
        <v>15.569827296471285</v>
      </c>
      <c r="Q191" s="212">
        <v>15.97</v>
      </c>
      <c r="R191" s="212">
        <v>14.8</v>
      </c>
      <c r="S191" s="212">
        <v>15.2</v>
      </c>
      <c r="T191" s="212">
        <v>14.4</v>
      </c>
      <c r="U191" s="212">
        <v>13.9</v>
      </c>
      <c r="V191" s="215"/>
      <c r="W191" s="216"/>
      <c r="X191" s="216"/>
      <c r="Y191" s="216"/>
      <c r="Z191" s="216"/>
      <c r="AA191" s="216"/>
      <c r="AB191" s="216"/>
      <c r="AC191" s="216"/>
      <c r="AD191" s="216"/>
      <c r="AE191" s="216"/>
      <c r="AF191" s="216"/>
      <c r="AG191" s="216"/>
      <c r="AH191" s="216"/>
      <c r="AI191" s="216"/>
      <c r="AJ191" s="216"/>
      <c r="AK191" s="216"/>
      <c r="AL191" s="216"/>
      <c r="AM191" s="216"/>
      <c r="AN191" s="216"/>
      <c r="AO191" s="216"/>
      <c r="AP191" s="216"/>
      <c r="AQ191" s="216"/>
      <c r="AR191" s="216"/>
      <c r="AS191" s="216"/>
      <c r="AT191" s="216"/>
      <c r="AU191" s="216"/>
      <c r="AV191" s="216"/>
      <c r="AW191" s="216"/>
      <c r="AX191" s="216"/>
      <c r="AY191" s="216"/>
      <c r="AZ191" s="216"/>
      <c r="BA191" s="216"/>
      <c r="BB191" s="216"/>
      <c r="BC191" s="216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7">
        <v>1</v>
      </c>
    </row>
    <row r="192" spans="1:65">
      <c r="A192" s="29"/>
      <c r="B192" s="19">
        <v>1</v>
      </c>
      <c r="C192" s="9">
        <v>2</v>
      </c>
      <c r="D192" s="218">
        <v>14.7</v>
      </c>
      <c r="E192" s="218">
        <v>17.82</v>
      </c>
      <c r="F192" s="218">
        <v>15.165719010911655</v>
      </c>
      <c r="G192" s="218">
        <v>16.271000000000001</v>
      </c>
      <c r="H192" s="219">
        <v>57</v>
      </c>
      <c r="I192" s="218">
        <v>15.2</v>
      </c>
      <c r="J192" s="218">
        <v>15.6</v>
      </c>
      <c r="K192" s="218">
        <v>15</v>
      </c>
      <c r="L192" s="218">
        <v>16.176666666666666</v>
      </c>
      <c r="M192" s="218">
        <v>14.5</v>
      </c>
      <c r="N192" s="218">
        <v>15.1</v>
      </c>
      <c r="O192" s="218">
        <v>14.7</v>
      </c>
      <c r="P192" s="218">
        <v>16.50444232201713</v>
      </c>
      <c r="Q192" s="218">
        <v>16.05</v>
      </c>
      <c r="R192" s="218">
        <v>15.299999999999999</v>
      </c>
      <c r="S192" s="218">
        <v>15.1</v>
      </c>
      <c r="T192" s="218">
        <v>14.3</v>
      </c>
      <c r="U192" s="218">
        <v>13.5</v>
      </c>
      <c r="V192" s="215"/>
      <c r="W192" s="216"/>
      <c r="X192" s="216"/>
      <c r="Y192" s="216"/>
      <c r="Z192" s="216"/>
      <c r="AA192" s="216"/>
      <c r="AB192" s="216"/>
      <c r="AC192" s="216"/>
      <c r="AD192" s="216"/>
      <c r="AE192" s="216"/>
      <c r="AF192" s="216"/>
      <c r="AG192" s="216"/>
      <c r="AH192" s="216"/>
      <c r="AI192" s="216"/>
      <c r="AJ192" s="216"/>
      <c r="AK192" s="216"/>
      <c r="AL192" s="216"/>
      <c r="AM192" s="216"/>
      <c r="AN192" s="216"/>
      <c r="AO192" s="216"/>
      <c r="AP192" s="216"/>
      <c r="AQ192" s="216"/>
      <c r="AR192" s="216"/>
      <c r="AS192" s="216"/>
      <c r="AT192" s="216"/>
      <c r="AU192" s="216"/>
      <c r="AV192" s="216"/>
      <c r="AW192" s="216"/>
      <c r="AX192" s="216"/>
      <c r="AY192" s="216"/>
      <c r="AZ192" s="216"/>
      <c r="BA192" s="216"/>
      <c r="BB192" s="216"/>
      <c r="BC192" s="216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7">
        <v>27</v>
      </c>
    </row>
    <row r="193" spans="1:65">
      <c r="A193" s="29"/>
      <c r="B193" s="19">
        <v>1</v>
      </c>
      <c r="C193" s="9">
        <v>3</v>
      </c>
      <c r="D193" s="218">
        <v>14.9</v>
      </c>
      <c r="E193" s="218">
        <v>17.290800000000004</v>
      </c>
      <c r="F193" s="218">
        <v>15.327369538018063</v>
      </c>
      <c r="G193" s="218">
        <v>18.373000000000001</v>
      </c>
      <c r="H193" s="219">
        <v>24</v>
      </c>
      <c r="I193" s="218">
        <v>15.400000000000002</v>
      </c>
      <c r="J193" s="218">
        <v>15.2</v>
      </c>
      <c r="K193" s="218">
        <v>15</v>
      </c>
      <c r="L193" s="218">
        <v>16.316666666666666</v>
      </c>
      <c r="M193" s="218">
        <v>14.2</v>
      </c>
      <c r="N193" s="218">
        <v>13</v>
      </c>
      <c r="O193" s="218">
        <v>15.1</v>
      </c>
      <c r="P193" s="218">
        <v>15.745462613106868</v>
      </c>
      <c r="Q193" s="218">
        <v>15.959999999999999</v>
      </c>
      <c r="R193" s="218">
        <v>15.5</v>
      </c>
      <c r="S193" s="218">
        <v>15.1</v>
      </c>
      <c r="T193" s="218">
        <v>14.4</v>
      </c>
      <c r="U193" s="218">
        <v>14.3</v>
      </c>
      <c r="V193" s="215"/>
      <c r="W193" s="216"/>
      <c r="X193" s="216"/>
      <c r="Y193" s="216"/>
      <c r="Z193" s="216"/>
      <c r="AA193" s="216"/>
      <c r="AB193" s="216"/>
      <c r="AC193" s="216"/>
      <c r="AD193" s="216"/>
      <c r="AE193" s="216"/>
      <c r="AF193" s="216"/>
      <c r="AG193" s="216"/>
      <c r="AH193" s="216"/>
      <c r="AI193" s="216"/>
      <c r="AJ193" s="216"/>
      <c r="AK193" s="216"/>
      <c r="AL193" s="216"/>
      <c r="AM193" s="216"/>
      <c r="AN193" s="216"/>
      <c r="AO193" s="216"/>
      <c r="AP193" s="216"/>
      <c r="AQ193" s="216"/>
      <c r="AR193" s="216"/>
      <c r="AS193" s="216"/>
      <c r="AT193" s="216"/>
      <c r="AU193" s="216"/>
      <c r="AV193" s="216"/>
      <c r="AW193" s="216"/>
      <c r="AX193" s="216"/>
      <c r="AY193" s="216"/>
      <c r="AZ193" s="216"/>
      <c r="BA193" s="216"/>
      <c r="BB193" s="216"/>
      <c r="BC193" s="216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7">
        <v>16</v>
      </c>
    </row>
    <row r="194" spans="1:65">
      <c r="A194" s="29"/>
      <c r="B194" s="19">
        <v>1</v>
      </c>
      <c r="C194" s="9">
        <v>4</v>
      </c>
      <c r="D194" s="218">
        <v>14.6</v>
      </c>
      <c r="E194" s="218">
        <v>17.172000000000001</v>
      </c>
      <c r="F194" s="218">
        <v>15.096309309002876</v>
      </c>
      <c r="G194" s="218">
        <v>17.036999999999999</v>
      </c>
      <c r="H194" s="219">
        <v>17</v>
      </c>
      <c r="I194" s="218">
        <v>15.1</v>
      </c>
      <c r="J194" s="218">
        <v>17.5</v>
      </c>
      <c r="K194" s="218">
        <v>15</v>
      </c>
      <c r="L194" s="218">
        <v>16.256666666666664</v>
      </c>
      <c r="M194" s="218">
        <v>14.4</v>
      </c>
      <c r="N194" s="218">
        <v>14.5</v>
      </c>
      <c r="O194" s="218">
        <v>15.400000000000002</v>
      </c>
      <c r="P194" s="218">
        <v>16.43396205022162</v>
      </c>
      <c r="Q194" s="218">
        <v>15.959999999999999</v>
      </c>
      <c r="R194" s="218">
        <v>15.2</v>
      </c>
      <c r="S194" s="218">
        <v>15</v>
      </c>
      <c r="T194" s="218">
        <v>14.5</v>
      </c>
      <c r="U194" s="218">
        <v>13.8</v>
      </c>
      <c r="V194" s="215"/>
      <c r="W194" s="216"/>
      <c r="X194" s="216"/>
      <c r="Y194" s="216"/>
      <c r="Z194" s="216"/>
      <c r="AA194" s="216"/>
      <c r="AB194" s="216"/>
      <c r="AC194" s="216"/>
      <c r="AD194" s="216"/>
      <c r="AE194" s="216"/>
      <c r="AF194" s="216"/>
      <c r="AG194" s="216"/>
      <c r="AH194" s="216"/>
      <c r="AI194" s="216"/>
      <c r="AJ194" s="216"/>
      <c r="AK194" s="216"/>
      <c r="AL194" s="216"/>
      <c r="AM194" s="216"/>
      <c r="AN194" s="216"/>
      <c r="AO194" s="216"/>
      <c r="AP194" s="216"/>
      <c r="AQ194" s="216"/>
      <c r="AR194" s="216"/>
      <c r="AS194" s="216"/>
      <c r="AT194" s="216"/>
      <c r="AU194" s="216"/>
      <c r="AV194" s="216"/>
      <c r="AW194" s="216"/>
      <c r="AX194" s="216"/>
      <c r="AY194" s="216"/>
      <c r="AZ194" s="216"/>
      <c r="BA194" s="216"/>
      <c r="BB194" s="216"/>
      <c r="BC194" s="216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7">
        <v>15.348440405779176</v>
      </c>
    </row>
    <row r="195" spans="1:65">
      <c r="A195" s="29"/>
      <c r="B195" s="19">
        <v>1</v>
      </c>
      <c r="C195" s="9">
        <v>5</v>
      </c>
      <c r="D195" s="218">
        <v>15</v>
      </c>
      <c r="E195" s="218">
        <v>17.604000000000003</v>
      </c>
      <c r="F195" s="218">
        <v>15.325596740870806</v>
      </c>
      <c r="G195" s="218">
        <v>16.785</v>
      </c>
      <c r="H195" s="219">
        <v>12</v>
      </c>
      <c r="I195" s="218">
        <v>15.400000000000002</v>
      </c>
      <c r="J195" s="218">
        <v>16.399999999999999</v>
      </c>
      <c r="K195" s="218">
        <v>15</v>
      </c>
      <c r="L195" s="218">
        <v>16.046666666666667</v>
      </c>
      <c r="M195" s="218">
        <v>14.2</v>
      </c>
      <c r="N195" s="218">
        <v>14.5</v>
      </c>
      <c r="O195" s="218">
        <v>15.1</v>
      </c>
      <c r="P195" s="218">
        <v>16.085625320653993</v>
      </c>
      <c r="Q195" s="218">
        <v>16.170000000000002</v>
      </c>
      <c r="R195" s="218">
        <v>15.2</v>
      </c>
      <c r="S195" s="218">
        <v>14.7</v>
      </c>
      <c r="T195" s="218">
        <v>14.5</v>
      </c>
      <c r="U195" s="218">
        <v>13.7</v>
      </c>
      <c r="V195" s="215"/>
      <c r="W195" s="216"/>
      <c r="X195" s="216"/>
      <c r="Y195" s="216"/>
      <c r="Z195" s="216"/>
      <c r="AA195" s="216"/>
      <c r="AB195" s="216"/>
      <c r="AC195" s="216"/>
      <c r="AD195" s="216"/>
      <c r="AE195" s="216"/>
      <c r="AF195" s="216"/>
      <c r="AG195" s="216"/>
      <c r="AH195" s="216"/>
      <c r="AI195" s="216"/>
      <c r="AJ195" s="216"/>
      <c r="AK195" s="216"/>
      <c r="AL195" s="216"/>
      <c r="AM195" s="216"/>
      <c r="AN195" s="216"/>
      <c r="AO195" s="216"/>
      <c r="AP195" s="216"/>
      <c r="AQ195" s="216"/>
      <c r="AR195" s="216"/>
      <c r="AS195" s="216"/>
      <c r="AT195" s="216"/>
      <c r="AU195" s="216"/>
      <c r="AV195" s="216"/>
      <c r="AW195" s="216"/>
      <c r="AX195" s="216"/>
      <c r="AY195" s="216"/>
      <c r="AZ195" s="216"/>
      <c r="BA195" s="216"/>
      <c r="BB195" s="216"/>
      <c r="BC195" s="216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7">
        <v>83</v>
      </c>
    </row>
    <row r="196" spans="1:65">
      <c r="A196" s="29"/>
      <c r="B196" s="19">
        <v>1</v>
      </c>
      <c r="C196" s="9">
        <v>6</v>
      </c>
      <c r="D196" s="218">
        <v>14.6</v>
      </c>
      <c r="E196" s="218">
        <v>17.6904</v>
      </c>
      <c r="F196" s="218">
        <v>15.141814762010586</v>
      </c>
      <c r="G196" s="218">
        <v>16.829000000000001</v>
      </c>
      <c r="H196" s="219">
        <v>38</v>
      </c>
      <c r="I196" s="218">
        <v>15.1</v>
      </c>
      <c r="J196" s="218">
        <v>16.5</v>
      </c>
      <c r="K196" s="218">
        <v>15</v>
      </c>
      <c r="L196" s="218">
        <v>16.059999999999999</v>
      </c>
      <c r="M196" s="218">
        <v>14.2</v>
      </c>
      <c r="N196" s="218">
        <v>13.4</v>
      </c>
      <c r="O196" s="218">
        <v>15.1</v>
      </c>
      <c r="P196" s="218">
        <v>15.498714618492674</v>
      </c>
      <c r="Q196" s="218">
        <v>16.190000000000001</v>
      </c>
      <c r="R196" s="218">
        <v>15.2</v>
      </c>
      <c r="S196" s="218">
        <v>14.4</v>
      </c>
      <c r="T196" s="218">
        <v>14</v>
      </c>
      <c r="U196" s="220">
        <v>15</v>
      </c>
      <c r="V196" s="215"/>
      <c r="W196" s="216"/>
      <c r="X196" s="216"/>
      <c r="Y196" s="216"/>
      <c r="Z196" s="216"/>
      <c r="AA196" s="216"/>
      <c r="AB196" s="216"/>
      <c r="AC196" s="216"/>
      <c r="AD196" s="216"/>
      <c r="AE196" s="216"/>
      <c r="AF196" s="216"/>
      <c r="AG196" s="216"/>
      <c r="AH196" s="216"/>
      <c r="AI196" s="216"/>
      <c r="AJ196" s="216"/>
      <c r="AK196" s="216"/>
      <c r="AL196" s="216"/>
      <c r="AM196" s="216"/>
      <c r="AN196" s="216"/>
      <c r="AO196" s="216"/>
      <c r="AP196" s="216"/>
      <c r="AQ196" s="216"/>
      <c r="AR196" s="216"/>
      <c r="AS196" s="216"/>
      <c r="AT196" s="216"/>
      <c r="AU196" s="216"/>
      <c r="AV196" s="216"/>
      <c r="AW196" s="216"/>
      <c r="AX196" s="216"/>
      <c r="AY196" s="216"/>
      <c r="AZ196" s="216"/>
      <c r="BA196" s="216"/>
      <c r="BB196" s="216"/>
      <c r="BC196" s="216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21"/>
    </row>
    <row r="197" spans="1:65">
      <c r="A197" s="29"/>
      <c r="B197" s="20" t="s">
        <v>256</v>
      </c>
      <c r="C197" s="12"/>
      <c r="D197" s="222">
        <v>14.733333333333333</v>
      </c>
      <c r="E197" s="222">
        <v>17.490600000000001</v>
      </c>
      <c r="F197" s="222">
        <v>15.203103416974225</v>
      </c>
      <c r="G197" s="222">
        <v>17.488500000000002</v>
      </c>
      <c r="H197" s="222">
        <v>28.333333333333332</v>
      </c>
      <c r="I197" s="222">
        <v>15.266666666666666</v>
      </c>
      <c r="J197" s="222">
        <v>16.25</v>
      </c>
      <c r="K197" s="222">
        <v>15</v>
      </c>
      <c r="L197" s="222">
        <v>16.157777777777778</v>
      </c>
      <c r="M197" s="222">
        <v>14.283333333333333</v>
      </c>
      <c r="N197" s="222">
        <v>14.100000000000001</v>
      </c>
      <c r="O197" s="222">
        <v>15.049999999999999</v>
      </c>
      <c r="P197" s="222">
        <v>15.973005703493927</v>
      </c>
      <c r="Q197" s="222">
        <v>16.05</v>
      </c>
      <c r="R197" s="222">
        <v>15.200000000000001</v>
      </c>
      <c r="S197" s="222">
        <v>14.916666666666666</v>
      </c>
      <c r="T197" s="222">
        <v>14.35</v>
      </c>
      <c r="U197" s="222">
        <v>14.033333333333333</v>
      </c>
      <c r="V197" s="215"/>
      <c r="W197" s="216"/>
      <c r="X197" s="216"/>
      <c r="Y197" s="216"/>
      <c r="Z197" s="216"/>
      <c r="AA197" s="216"/>
      <c r="AB197" s="216"/>
      <c r="AC197" s="216"/>
      <c r="AD197" s="216"/>
      <c r="AE197" s="216"/>
      <c r="AF197" s="216"/>
      <c r="AG197" s="216"/>
      <c r="AH197" s="216"/>
      <c r="AI197" s="216"/>
      <c r="AJ197" s="216"/>
      <c r="AK197" s="216"/>
      <c r="AL197" s="216"/>
      <c r="AM197" s="216"/>
      <c r="AN197" s="216"/>
      <c r="AO197" s="216"/>
      <c r="AP197" s="216"/>
      <c r="AQ197" s="216"/>
      <c r="AR197" s="216"/>
      <c r="AS197" s="216"/>
      <c r="AT197" s="216"/>
      <c r="AU197" s="216"/>
      <c r="AV197" s="216"/>
      <c r="AW197" s="216"/>
      <c r="AX197" s="216"/>
      <c r="AY197" s="216"/>
      <c r="AZ197" s="216"/>
      <c r="BA197" s="216"/>
      <c r="BB197" s="216"/>
      <c r="BC197" s="216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21"/>
    </row>
    <row r="198" spans="1:65">
      <c r="A198" s="29"/>
      <c r="B198" s="3" t="s">
        <v>257</v>
      </c>
      <c r="C198" s="28"/>
      <c r="D198" s="218">
        <v>14.649999999999999</v>
      </c>
      <c r="E198" s="218">
        <v>17.485199999999999</v>
      </c>
      <c r="F198" s="218">
        <v>15.16376507597151</v>
      </c>
      <c r="G198" s="218">
        <v>16.933</v>
      </c>
      <c r="H198" s="218">
        <v>23</v>
      </c>
      <c r="I198" s="218">
        <v>15.3</v>
      </c>
      <c r="J198" s="218">
        <v>16.350000000000001</v>
      </c>
      <c r="K198" s="218">
        <v>15</v>
      </c>
      <c r="L198" s="218">
        <v>16.133333333333333</v>
      </c>
      <c r="M198" s="218">
        <v>14.2</v>
      </c>
      <c r="N198" s="218">
        <v>14.3</v>
      </c>
      <c r="O198" s="218">
        <v>15.1</v>
      </c>
      <c r="P198" s="218">
        <v>15.915543966880431</v>
      </c>
      <c r="Q198" s="218">
        <v>16.010000000000002</v>
      </c>
      <c r="R198" s="218">
        <v>15.2</v>
      </c>
      <c r="S198" s="218">
        <v>15.05</v>
      </c>
      <c r="T198" s="218">
        <v>14.4</v>
      </c>
      <c r="U198" s="218">
        <v>13.850000000000001</v>
      </c>
      <c r="V198" s="215"/>
      <c r="W198" s="216"/>
      <c r="X198" s="216"/>
      <c r="Y198" s="216"/>
      <c r="Z198" s="216"/>
      <c r="AA198" s="216"/>
      <c r="AB198" s="216"/>
      <c r="AC198" s="216"/>
      <c r="AD198" s="216"/>
      <c r="AE198" s="216"/>
      <c r="AF198" s="216"/>
      <c r="AG198" s="216"/>
      <c r="AH198" s="216"/>
      <c r="AI198" s="216"/>
      <c r="AJ198" s="216"/>
      <c r="AK198" s="216"/>
      <c r="AL198" s="216"/>
      <c r="AM198" s="216"/>
      <c r="AN198" s="216"/>
      <c r="AO198" s="216"/>
      <c r="AP198" s="216"/>
      <c r="AQ198" s="216"/>
      <c r="AR198" s="216"/>
      <c r="AS198" s="216"/>
      <c r="AT198" s="216"/>
      <c r="AU198" s="216"/>
      <c r="AV198" s="216"/>
      <c r="AW198" s="216"/>
      <c r="AX198" s="216"/>
      <c r="AY198" s="216"/>
      <c r="AZ198" s="216"/>
      <c r="BA198" s="216"/>
      <c r="BB198" s="216"/>
      <c r="BC198" s="216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21"/>
    </row>
    <row r="199" spans="1:65">
      <c r="A199" s="29"/>
      <c r="B199" s="3" t="s">
        <v>258</v>
      </c>
      <c r="C199" s="28"/>
      <c r="D199" s="23">
        <v>0.17511900715418288</v>
      </c>
      <c r="E199" s="23">
        <v>0.25224416742513556</v>
      </c>
      <c r="F199" s="23">
        <v>9.870218825573715E-2</v>
      </c>
      <c r="G199" s="23">
        <v>1.2657098798697903</v>
      </c>
      <c r="H199" s="23">
        <v>16.54891738654425</v>
      </c>
      <c r="I199" s="23">
        <v>0.15055453054181756</v>
      </c>
      <c r="J199" s="23">
        <v>0.79686887252546157</v>
      </c>
      <c r="K199" s="23">
        <v>0</v>
      </c>
      <c r="L199" s="23">
        <v>0.11124880357242599</v>
      </c>
      <c r="M199" s="23">
        <v>0.13291601358251301</v>
      </c>
      <c r="N199" s="23">
        <v>0.77717436910901772</v>
      </c>
      <c r="O199" s="23">
        <v>0.23452078799117221</v>
      </c>
      <c r="P199" s="23">
        <v>0.43517112276645198</v>
      </c>
      <c r="Q199" s="23">
        <v>0.10639548862616403</v>
      </c>
      <c r="R199" s="23">
        <v>0.22803508501982725</v>
      </c>
      <c r="S199" s="23">
        <v>0.30605010483034722</v>
      </c>
      <c r="T199" s="23">
        <v>0.18708286933869706</v>
      </c>
      <c r="U199" s="23">
        <v>0.54283207962192759</v>
      </c>
      <c r="V199" s="15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55"/>
    </row>
    <row r="200" spans="1:65">
      <c r="A200" s="29"/>
      <c r="B200" s="3" t="s">
        <v>86</v>
      </c>
      <c r="C200" s="28"/>
      <c r="D200" s="13">
        <v>1.1885905462953589E-2</v>
      </c>
      <c r="E200" s="13">
        <v>1.4421698936865263E-2</v>
      </c>
      <c r="F200" s="13">
        <v>6.4922394822057462E-3</v>
      </c>
      <c r="G200" s="13">
        <v>7.2373838800914331E-2</v>
      </c>
      <c r="H200" s="13">
        <v>0.58407943717215005</v>
      </c>
      <c r="I200" s="13">
        <v>9.861650472171456E-3</v>
      </c>
      <c r="J200" s="13">
        <v>4.9038084463105328E-2</v>
      </c>
      <c r="K200" s="13">
        <v>0</v>
      </c>
      <c r="L200" s="13">
        <v>6.8851549453433775E-3</v>
      </c>
      <c r="M200" s="13">
        <v>9.3056718960919261E-3</v>
      </c>
      <c r="N200" s="13">
        <v>5.5118749582199832E-2</v>
      </c>
      <c r="O200" s="13">
        <v>1.5582776610709118E-2</v>
      </c>
      <c r="P200" s="13">
        <v>2.7244159981190195E-2</v>
      </c>
      <c r="Q200" s="13">
        <v>6.6290024066145816E-3</v>
      </c>
      <c r="R200" s="13">
        <v>1.5002308224988634E-2</v>
      </c>
      <c r="S200" s="13">
        <v>2.0517325463486967E-2</v>
      </c>
      <c r="T200" s="13">
        <v>1.3037133751825579E-2</v>
      </c>
      <c r="U200" s="13">
        <v>3.8681620875671799E-2</v>
      </c>
      <c r="V200" s="15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55"/>
    </row>
    <row r="201" spans="1:65">
      <c r="A201" s="29"/>
      <c r="B201" s="3" t="s">
        <v>259</v>
      </c>
      <c r="C201" s="28"/>
      <c r="D201" s="13">
        <v>-4.0076193814078676E-2</v>
      </c>
      <c r="E201" s="13">
        <v>0.13956855143498714</v>
      </c>
      <c r="F201" s="13">
        <v>-9.4691698285011006E-3</v>
      </c>
      <c r="G201" s="13">
        <v>0.13943172971600593</v>
      </c>
      <c r="H201" s="13">
        <v>0.84600731958831021</v>
      </c>
      <c r="I201" s="13">
        <v>-5.3278207394752419E-3</v>
      </c>
      <c r="J201" s="13">
        <v>5.8739492116824943E-2</v>
      </c>
      <c r="K201" s="13">
        <v>-2.2702007276776959E-2</v>
      </c>
      <c r="L201" s="13">
        <v>5.2730919272674814E-2</v>
      </c>
      <c r="M201" s="13">
        <v>-6.9395133595775316E-2</v>
      </c>
      <c r="N201" s="13">
        <v>-8.1339886840170239E-2</v>
      </c>
      <c r="O201" s="13">
        <v>-1.9444347301032949E-2</v>
      </c>
      <c r="P201" s="13">
        <v>4.0692427452080571E-2</v>
      </c>
      <c r="Q201" s="13">
        <v>4.5708852213848683E-2</v>
      </c>
      <c r="R201" s="13">
        <v>-9.6713673738005879E-3</v>
      </c>
      <c r="S201" s="13">
        <v>-2.8131440569683752E-2</v>
      </c>
      <c r="T201" s="13">
        <v>-6.505158696144997E-2</v>
      </c>
      <c r="U201" s="13">
        <v>-8.5683433474495696E-2</v>
      </c>
      <c r="V201" s="15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55"/>
    </row>
    <row r="202" spans="1:65">
      <c r="A202" s="29"/>
      <c r="B202" s="45" t="s">
        <v>260</v>
      </c>
      <c r="C202" s="46"/>
      <c r="D202" s="44">
        <v>0.37</v>
      </c>
      <c r="E202" s="44">
        <v>1.82</v>
      </c>
      <c r="F202" s="44">
        <v>0</v>
      </c>
      <c r="G202" s="44">
        <v>1.81</v>
      </c>
      <c r="H202" s="44">
        <v>10.42</v>
      </c>
      <c r="I202" s="44">
        <v>0.05</v>
      </c>
      <c r="J202" s="44">
        <v>0.83</v>
      </c>
      <c r="K202" s="44">
        <v>0.16</v>
      </c>
      <c r="L202" s="44">
        <v>0.76</v>
      </c>
      <c r="M202" s="44">
        <v>0.73</v>
      </c>
      <c r="N202" s="44">
        <v>0.87</v>
      </c>
      <c r="O202" s="44">
        <v>0.12</v>
      </c>
      <c r="P202" s="44">
        <v>0.61</v>
      </c>
      <c r="Q202" s="44">
        <v>0.67</v>
      </c>
      <c r="R202" s="44">
        <v>0</v>
      </c>
      <c r="S202" s="44">
        <v>0.23</v>
      </c>
      <c r="T202" s="44">
        <v>0.68</v>
      </c>
      <c r="U202" s="44">
        <v>0.93</v>
      </c>
      <c r="V202" s="15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55"/>
    </row>
    <row r="203" spans="1:65">
      <c r="B203" s="3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BM203" s="55"/>
    </row>
    <row r="204" spans="1:65" ht="15">
      <c r="B204" s="8" t="s">
        <v>533</v>
      </c>
      <c r="BM204" s="27" t="s">
        <v>66</v>
      </c>
    </row>
    <row r="205" spans="1:65" ht="15">
      <c r="A205" s="24" t="s">
        <v>51</v>
      </c>
      <c r="B205" s="18" t="s">
        <v>110</v>
      </c>
      <c r="C205" s="15" t="s">
        <v>111</v>
      </c>
      <c r="D205" s="16" t="s">
        <v>227</v>
      </c>
      <c r="E205" s="17" t="s">
        <v>227</v>
      </c>
      <c r="F205" s="17" t="s">
        <v>227</v>
      </c>
      <c r="G205" s="17" t="s">
        <v>227</v>
      </c>
      <c r="H205" s="17" t="s">
        <v>227</v>
      </c>
      <c r="I205" s="17" t="s">
        <v>227</v>
      </c>
      <c r="J205" s="17" t="s">
        <v>227</v>
      </c>
      <c r="K205" s="17" t="s">
        <v>227</v>
      </c>
      <c r="L205" s="17" t="s">
        <v>227</v>
      </c>
      <c r="M205" s="17" t="s">
        <v>227</v>
      </c>
      <c r="N205" s="17" t="s">
        <v>227</v>
      </c>
      <c r="O205" s="17" t="s">
        <v>227</v>
      </c>
      <c r="P205" s="17" t="s">
        <v>227</v>
      </c>
      <c r="Q205" s="17" t="s">
        <v>227</v>
      </c>
      <c r="R205" s="17" t="s">
        <v>227</v>
      </c>
      <c r="S205" s="17" t="s">
        <v>227</v>
      </c>
      <c r="T205" s="17" t="s">
        <v>227</v>
      </c>
      <c r="U205" s="17" t="s">
        <v>227</v>
      </c>
      <c r="V205" s="15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27">
        <v>1</v>
      </c>
    </row>
    <row r="206" spans="1:65">
      <c r="A206" s="29"/>
      <c r="B206" s="19" t="s">
        <v>228</v>
      </c>
      <c r="C206" s="9" t="s">
        <v>228</v>
      </c>
      <c r="D206" s="151" t="s">
        <v>230</v>
      </c>
      <c r="E206" s="152" t="s">
        <v>231</v>
      </c>
      <c r="F206" s="152" t="s">
        <v>232</v>
      </c>
      <c r="G206" s="152" t="s">
        <v>234</v>
      </c>
      <c r="H206" s="152" t="s">
        <v>235</v>
      </c>
      <c r="I206" s="152" t="s">
        <v>236</v>
      </c>
      <c r="J206" s="152" t="s">
        <v>238</v>
      </c>
      <c r="K206" s="152" t="s">
        <v>239</v>
      </c>
      <c r="L206" s="152" t="s">
        <v>240</v>
      </c>
      <c r="M206" s="152" t="s">
        <v>241</v>
      </c>
      <c r="N206" s="152" t="s">
        <v>242</v>
      </c>
      <c r="O206" s="152" t="s">
        <v>244</v>
      </c>
      <c r="P206" s="152" t="s">
        <v>245</v>
      </c>
      <c r="Q206" s="152" t="s">
        <v>246</v>
      </c>
      <c r="R206" s="152" t="s">
        <v>247</v>
      </c>
      <c r="S206" s="152" t="s">
        <v>248</v>
      </c>
      <c r="T206" s="152" t="s">
        <v>249</v>
      </c>
      <c r="U206" s="152" t="s">
        <v>250</v>
      </c>
      <c r="V206" s="15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27" t="s">
        <v>3</v>
      </c>
    </row>
    <row r="207" spans="1:65">
      <c r="A207" s="29"/>
      <c r="B207" s="19"/>
      <c r="C207" s="9"/>
      <c r="D207" s="10" t="s">
        <v>312</v>
      </c>
      <c r="E207" s="11" t="s">
        <v>312</v>
      </c>
      <c r="F207" s="11" t="s">
        <v>262</v>
      </c>
      <c r="G207" s="11" t="s">
        <v>312</v>
      </c>
      <c r="H207" s="11" t="s">
        <v>312</v>
      </c>
      <c r="I207" s="11" t="s">
        <v>264</v>
      </c>
      <c r="J207" s="11" t="s">
        <v>264</v>
      </c>
      <c r="K207" s="11" t="s">
        <v>264</v>
      </c>
      <c r="L207" s="11" t="s">
        <v>312</v>
      </c>
      <c r="M207" s="11" t="s">
        <v>262</v>
      </c>
      <c r="N207" s="11" t="s">
        <v>262</v>
      </c>
      <c r="O207" s="11" t="s">
        <v>262</v>
      </c>
      <c r="P207" s="11" t="s">
        <v>264</v>
      </c>
      <c r="Q207" s="11" t="s">
        <v>264</v>
      </c>
      <c r="R207" s="11" t="s">
        <v>262</v>
      </c>
      <c r="S207" s="11" t="s">
        <v>262</v>
      </c>
      <c r="T207" s="11" t="s">
        <v>262</v>
      </c>
      <c r="U207" s="11" t="s">
        <v>312</v>
      </c>
      <c r="V207" s="15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27">
        <v>0</v>
      </c>
    </row>
    <row r="208" spans="1:65">
      <c r="A208" s="29"/>
      <c r="B208" s="19"/>
      <c r="C208" s="9"/>
      <c r="D208" s="25" t="s">
        <v>116</v>
      </c>
      <c r="E208" s="25" t="s">
        <v>315</v>
      </c>
      <c r="F208" s="25" t="s">
        <v>313</v>
      </c>
      <c r="G208" s="25" t="s">
        <v>313</v>
      </c>
      <c r="H208" s="25" t="s">
        <v>315</v>
      </c>
      <c r="I208" s="25" t="s">
        <v>314</v>
      </c>
      <c r="J208" s="25" t="s">
        <v>315</v>
      </c>
      <c r="K208" s="25" t="s">
        <v>313</v>
      </c>
      <c r="L208" s="25" t="s">
        <v>315</v>
      </c>
      <c r="M208" s="25" t="s">
        <v>315</v>
      </c>
      <c r="N208" s="25" t="s">
        <v>315</v>
      </c>
      <c r="O208" s="25" t="s">
        <v>315</v>
      </c>
      <c r="P208" s="25" t="s">
        <v>314</v>
      </c>
      <c r="Q208" s="25" t="s">
        <v>313</v>
      </c>
      <c r="R208" s="25" t="s">
        <v>315</v>
      </c>
      <c r="S208" s="25" t="s">
        <v>315</v>
      </c>
      <c r="T208" s="25" t="s">
        <v>315</v>
      </c>
      <c r="U208" s="25" t="s">
        <v>316</v>
      </c>
      <c r="V208" s="15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27">
        <v>0</v>
      </c>
    </row>
    <row r="209" spans="1:65">
      <c r="A209" s="29"/>
      <c r="B209" s="18">
        <v>1</v>
      </c>
      <c r="C209" s="14">
        <v>1</v>
      </c>
      <c r="D209" s="223">
        <v>55</v>
      </c>
      <c r="E209" s="223">
        <v>60.307200000000009</v>
      </c>
      <c r="F209" s="223">
        <v>52.277350825283079</v>
      </c>
      <c r="G209" s="223">
        <v>42.433</v>
      </c>
      <c r="H209" s="223">
        <v>47</v>
      </c>
      <c r="I209" s="223">
        <v>62</v>
      </c>
      <c r="J209" s="223">
        <v>58</v>
      </c>
      <c r="K209" s="223">
        <v>47</v>
      </c>
      <c r="L209" s="223">
        <v>55.988799999999998</v>
      </c>
      <c r="M209" s="223">
        <v>52</v>
      </c>
      <c r="N209" s="223">
        <v>46</v>
      </c>
      <c r="O209" s="223">
        <v>47</v>
      </c>
      <c r="P209" s="223">
        <v>57.89104038779535</v>
      </c>
      <c r="Q209" s="223">
        <v>61</v>
      </c>
      <c r="R209" s="223">
        <v>52</v>
      </c>
      <c r="S209" s="223">
        <v>50</v>
      </c>
      <c r="T209" s="223">
        <v>50</v>
      </c>
      <c r="U209" s="223">
        <v>50</v>
      </c>
      <c r="V209" s="225"/>
      <c r="W209" s="226"/>
      <c r="X209" s="226"/>
      <c r="Y209" s="226"/>
      <c r="Z209" s="226"/>
      <c r="AA209" s="226"/>
      <c r="AB209" s="226"/>
      <c r="AC209" s="226"/>
      <c r="AD209" s="226"/>
      <c r="AE209" s="226"/>
      <c r="AF209" s="226"/>
      <c r="AG209" s="226"/>
      <c r="AH209" s="226"/>
      <c r="AI209" s="226"/>
      <c r="AJ209" s="226"/>
      <c r="AK209" s="226"/>
      <c r="AL209" s="226"/>
      <c r="AM209" s="226"/>
      <c r="AN209" s="226"/>
      <c r="AO209" s="226"/>
      <c r="AP209" s="226"/>
      <c r="AQ209" s="226"/>
      <c r="AR209" s="226"/>
      <c r="AS209" s="226"/>
      <c r="AT209" s="226"/>
      <c r="AU209" s="226"/>
      <c r="AV209" s="226"/>
      <c r="AW209" s="226"/>
      <c r="AX209" s="226"/>
      <c r="AY209" s="226"/>
      <c r="AZ209" s="226"/>
      <c r="BA209" s="226"/>
      <c r="BB209" s="226"/>
      <c r="BC209" s="226"/>
      <c r="BD209" s="226"/>
      <c r="BE209" s="226"/>
      <c r="BF209" s="226"/>
      <c r="BG209" s="226"/>
      <c r="BH209" s="226"/>
      <c r="BI209" s="226"/>
      <c r="BJ209" s="226"/>
      <c r="BK209" s="226"/>
      <c r="BL209" s="226"/>
      <c r="BM209" s="227">
        <v>1</v>
      </c>
    </row>
    <row r="210" spans="1:65">
      <c r="A210" s="29"/>
      <c r="B210" s="19">
        <v>1</v>
      </c>
      <c r="C210" s="9">
        <v>2</v>
      </c>
      <c r="D210" s="228">
        <v>54</v>
      </c>
      <c r="E210" s="228">
        <v>61.2684</v>
      </c>
      <c r="F210" s="228">
        <v>52.209681704468181</v>
      </c>
      <c r="G210" s="228">
        <v>40.639000000000003</v>
      </c>
      <c r="H210" s="228">
        <v>51</v>
      </c>
      <c r="I210" s="228">
        <v>64</v>
      </c>
      <c r="J210" s="228">
        <v>56</v>
      </c>
      <c r="K210" s="228">
        <v>49</v>
      </c>
      <c r="L210" s="228">
        <v>54.57403333333334</v>
      </c>
      <c r="M210" s="228">
        <v>53</v>
      </c>
      <c r="N210" s="228">
        <v>51</v>
      </c>
      <c r="O210" s="228">
        <v>47</v>
      </c>
      <c r="P210" s="228">
        <v>61.0183532275232</v>
      </c>
      <c r="Q210" s="228">
        <v>61</v>
      </c>
      <c r="R210" s="228">
        <v>52</v>
      </c>
      <c r="S210" s="228">
        <v>52</v>
      </c>
      <c r="T210" s="228">
        <v>48</v>
      </c>
      <c r="U210" s="228">
        <v>48</v>
      </c>
      <c r="V210" s="225"/>
      <c r="W210" s="226"/>
      <c r="X210" s="226"/>
      <c r="Y210" s="226"/>
      <c r="Z210" s="226"/>
      <c r="AA210" s="226"/>
      <c r="AB210" s="226"/>
      <c r="AC210" s="226"/>
      <c r="AD210" s="226"/>
      <c r="AE210" s="226"/>
      <c r="AF210" s="226"/>
      <c r="AG210" s="226"/>
      <c r="AH210" s="226"/>
      <c r="AI210" s="226"/>
      <c r="AJ210" s="226"/>
      <c r="AK210" s="226"/>
      <c r="AL210" s="226"/>
      <c r="AM210" s="226"/>
      <c r="AN210" s="226"/>
      <c r="AO210" s="226"/>
      <c r="AP210" s="226"/>
      <c r="AQ210" s="226"/>
      <c r="AR210" s="226"/>
      <c r="AS210" s="226"/>
      <c r="AT210" s="226"/>
      <c r="AU210" s="226"/>
      <c r="AV210" s="226"/>
      <c r="AW210" s="226"/>
      <c r="AX210" s="226"/>
      <c r="AY210" s="226"/>
      <c r="AZ210" s="226"/>
      <c r="BA210" s="226"/>
      <c r="BB210" s="226"/>
      <c r="BC210" s="226"/>
      <c r="BD210" s="226"/>
      <c r="BE210" s="226"/>
      <c r="BF210" s="226"/>
      <c r="BG210" s="226"/>
      <c r="BH210" s="226"/>
      <c r="BI210" s="226"/>
      <c r="BJ210" s="226"/>
      <c r="BK210" s="226"/>
      <c r="BL210" s="226"/>
      <c r="BM210" s="227">
        <v>28</v>
      </c>
    </row>
    <row r="211" spans="1:65">
      <c r="A211" s="29"/>
      <c r="B211" s="19">
        <v>1</v>
      </c>
      <c r="C211" s="9">
        <v>3</v>
      </c>
      <c r="D211" s="228">
        <v>56</v>
      </c>
      <c r="E211" s="228">
        <v>60.2532</v>
      </c>
      <c r="F211" s="228">
        <v>53.061228154041189</v>
      </c>
      <c r="G211" s="228">
        <v>39.646999999999998</v>
      </c>
      <c r="H211" s="228">
        <v>49</v>
      </c>
      <c r="I211" s="228">
        <v>62</v>
      </c>
      <c r="J211" s="228">
        <v>53</v>
      </c>
      <c r="K211" s="228">
        <v>48</v>
      </c>
      <c r="L211" s="228">
        <v>55.612533333333339</v>
      </c>
      <c r="M211" s="228">
        <v>51</v>
      </c>
      <c r="N211" s="228">
        <v>50</v>
      </c>
      <c r="O211" s="228">
        <v>46</v>
      </c>
      <c r="P211" s="228">
        <v>57.350793722379478</v>
      </c>
      <c r="Q211" s="228">
        <v>61</v>
      </c>
      <c r="R211" s="228">
        <v>53</v>
      </c>
      <c r="S211" s="228">
        <v>50</v>
      </c>
      <c r="T211" s="228">
        <v>50</v>
      </c>
      <c r="U211" s="228">
        <v>50</v>
      </c>
      <c r="V211" s="225"/>
      <c r="W211" s="226"/>
      <c r="X211" s="226"/>
      <c r="Y211" s="226"/>
      <c r="Z211" s="226"/>
      <c r="AA211" s="226"/>
      <c r="AB211" s="226"/>
      <c r="AC211" s="226"/>
      <c r="AD211" s="226"/>
      <c r="AE211" s="226"/>
      <c r="AF211" s="226"/>
      <c r="AG211" s="226"/>
      <c r="AH211" s="226"/>
      <c r="AI211" s="226"/>
      <c r="AJ211" s="226"/>
      <c r="AK211" s="226"/>
      <c r="AL211" s="226"/>
      <c r="AM211" s="226"/>
      <c r="AN211" s="226"/>
      <c r="AO211" s="226"/>
      <c r="AP211" s="226"/>
      <c r="AQ211" s="226"/>
      <c r="AR211" s="226"/>
      <c r="AS211" s="226"/>
      <c r="AT211" s="226"/>
      <c r="AU211" s="226"/>
      <c r="AV211" s="226"/>
      <c r="AW211" s="226"/>
      <c r="AX211" s="226"/>
      <c r="AY211" s="226"/>
      <c r="AZ211" s="226"/>
      <c r="BA211" s="226"/>
      <c r="BB211" s="226"/>
      <c r="BC211" s="226"/>
      <c r="BD211" s="226"/>
      <c r="BE211" s="226"/>
      <c r="BF211" s="226"/>
      <c r="BG211" s="226"/>
      <c r="BH211" s="226"/>
      <c r="BI211" s="226"/>
      <c r="BJ211" s="226"/>
      <c r="BK211" s="226"/>
      <c r="BL211" s="226"/>
      <c r="BM211" s="227">
        <v>16</v>
      </c>
    </row>
    <row r="212" spans="1:65">
      <c r="A212" s="29"/>
      <c r="B212" s="19">
        <v>1</v>
      </c>
      <c r="C212" s="9">
        <v>4</v>
      </c>
      <c r="D212" s="228">
        <v>56</v>
      </c>
      <c r="E212" s="228">
        <v>58.147200000000005</v>
      </c>
      <c r="F212" s="228">
        <v>52.059891153678031</v>
      </c>
      <c r="G212" s="228">
        <v>41.768999999999998</v>
      </c>
      <c r="H212" s="228">
        <v>50</v>
      </c>
      <c r="I212" s="228">
        <v>63</v>
      </c>
      <c r="J212" s="228">
        <v>62</v>
      </c>
      <c r="K212" s="228">
        <v>48</v>
      </c>
      <c r="L212" s="228">
        <v>55.255466666666656</v>
      </c>
      <c r="M212" s="228">
        <v>54</v>
      </c>
      <c r="N212" s="228">
        <v>50</v>
      </c>
      <c r="O212" s="228">
        <v>48</v>
      </c>
      <c r="P212" s="228">
        <v>60.492455485154927</v>
      </c>
      <c r="Q212" s="228">
        <v>61</v>
      </c>
      <c r="R212" s="228">
        <v>53</v>
      </c>
      <c r="S212" s="228">
        <v>52</v>
      </c>
      <c r="T212" s="228">
        <v>49</v>
      </c>
      <c r="U212" s="228">
        <v>51</v>
      </c>
      <c r="V212" s="225"/>
      <c r="W212" s="226"/>
      <c r="X212" s="226"/>
      <c r="Y212" s="226"/>
      <c r="Z212" s="226"/>
      <c r="AA212" s="226"/>
      <c r="AB212" s="226"/>
      <c r="AC212" s="226"/>
      <c r="AD212" s="226"/>
      <c r="AE212" s="226"/>
      <c r="AF212" s="226"/>
      <c r="AG212" s="226"/>
      <c r="AH212" s="226"/>
      <c r="AI212" s="226"/>
      <c r="AJ212" s="226"/>
      <c r="AK212" s="226"/>
      <c r="AL212" s="226"/>
      <c r="AM212" s="226"/>
      <c r="AN212" s="226"/>
      <c r="AO212" s="226"/>
      <c r="AP212" s="226"/>
      <c r="AQ212" s="226"/>
      <c r="AR212" s="226"/>
      <c r="AS212" s="226"/>
      <c r="AT212" s="226"/>
      <c r="AU212" s="226"/>
      <c r="AV212" s="226"/>
      <c r="AW212" s="226"/>
      <c r="AX212" s="226"/>
      <c r="AY212" s="226"/>
      <c r="AZ212" s="226"/>
      <c r="BA212" s="226"/>
      <c r="BB212" s="226"/>
      <c r="BC212" s="226"/>
      <c r="BD212" s="226"/>
      <c r="BE212" s="226"/>
      <c r="BF212" s="226"/>
      <c r="BG212" s="226"/>
      <c r="BH212" s="226"/>
      <c r="BI212" s="226"/>
      <c r="BJ212" s="226"/>
      <c r="BK212" s="226"/>
      <c r="BL212" s="226"/>
      <c r="BM212" s="227">
        <v>52.998580639275964</v>
      </c>
    </row>
    <row r="213" spans="1:65">
      <c r="A213" s="29"/>
      <c r="B213" s="19">
        <v>1</v>
      </c>
      <c r="C213" s="9">
        <v>5</v>
      </c>
      <c r="D213" s="228">
        <v>56</v>
      </c>
      <c r="E213" s="228">
        <v>61.257600000000004</v>
      </c>
      <c r="F213" s="228">
        <v>52.710057935620434</v>
      </c>
      <c r="G213" s="228">
        <v>41.073999999999998</v>
      </c>
      <c r="H213" s="228">
        <v>48</v>
      </c>
      <c r="I213" s="228">
        <v>63</v>
      </c>
      <c r="J213" s="228">
        <v>60</v>
      </c>
      <c r="K213" s="228">
        <v>47</v>
      </c>
      <c r="L213" s="228">
        <v>54.592700000000001</v>
      </c>
      <c r="M213" s="228">
        <v>52</v>
      </c>
      <c r="N213" s="228">
        <v>47</v>
      </c>
      <c r="O213" s="228">
        <v>49</v>
      </c>
      <c r="P213" s="228">
        <v>61.355422339613504</v>
      </c>
      <c r="Q213" s="228">
        <v>62</v>
      </c>
      <c r="R213" s="228">
        <v>54</v>
      </c>
      <c r="S213" s="228">
        <v>51</v>
      </c>
      <c r="T213" s="228">
        <v>49</v>
      </c>
      <c r="U213" s="228">
        <v>49</v>
      </c>
      <c r="V213" s="225"/>
      <c r="W213" s="226"/>
      <c r="X213" s="226"/>
      <c r="Y213" s="226"/>
      <c r="Z213" s="226"/>
      <c r="AA213" s="226"/>
      <c r="AB213" s="226"/>
      <c r="AC213" s="226"/>
      <c r="AD213" s="226"/>
      <c r="AE213" s="226"/>
      <c r="AF213" s="226"/>
      <c r="AG213" s="226"/>
      <c r="AH213" s="226"/>
      <c r="AI213" s="226"/>
      <c r="AJ213" s="226"/>
      <c r="AK213" s="226"/>
      <c r="AL213" s="226"/>
      <c r="AM213" s="226"/>
      <c r="AN213" s="226"/>
      <c r="AO213" s="226"/>
      <c r="AP213" s="226"/>
      <c r="AQ213" s="226"/>
      <c r="AR213" s="226"/>
      <c r="AS213" s="226"/>
      <c r="AT213" s="226"/>
      <c r="AU213" s="226"/>
      <c r="AV213" s="226"/>
      <c r="AW213" s="226"/>
      <c r="AX213" s="226"/>
      <c r="AY213" s="226"/>
      <c r="AZ213" s="226"/>
      <c r="BA213" s="226"/>
      <c r="BB213" s="226"/>
      <c r="BC213" s="226"/>
      <c r="BD213" s="226"/>
      <c r="BE213" s="226"/>
      <c r="BF213" s="226"/>
      <c r="BG213" s="226"/>
      <c r="BH213" s="226"/>
      <c r="BI213" s="226"/>
      <c r="BJ213" s="226"/>
      <c r="BK213" s="226"/>
      <c r="BL213" s="226"/>
      <c r="BM213" s="227">
        <v>84</v>
      </c>
    </row>
    <row r="214" spans="1:65">
      <c r="A214" s="29"/>
      <c r="B214" s="19">
        <v>1</v>
      </c>
      <c r="C214" s="9">
        <v>6</v>
      </c>
      <c r="D214" s="228">
        <v>54</v>
      </c>
      <c r="E214" s="228">
        <v>61.603200000000001</v>
      </c>
      <c r="F214" s="228">
        <v>51.387662425904978</v>
      </c>
      <c r="G214" s="228">
        <v>39.453000000000003</v>
      </c>
      <c r="H214" s="228">
        <v>52</v>
      </c>
      <c r="I214" s="228">
        <v>64</v>
      </c>
      <c r="J214" s="228">
        <v>60</v>
      </c>
      <c r="K214" s="228">
        <v>48</v>
      </c>
      <c r="L214" s="228">
        <v>55.354500000000002</v>
      </c>
      <c r="M214" s="228">
        <v>51</v>
      </c>
      <c r="N214" s="228">
        <v>48</v>
      </c>
      <c r="O214" s="228">
        <v>47</v>
      </c>
      <c r="P214" s="228">
        <v>57.80293834700943</v>
      </c>
      <c r="Q214" s="228">
        <v>62</v>
      </c>
      <c r="R214" s="228">
        <v>54</v>
      </c>
      <c r="S214" s="228">
        <v>50</v>
      </c>
      <c r="T214" s="228">
        <v>49</v>
      </c>
      <c r="U214" s="228">
        <v>50</v>
      </c>
      <c r="V214" s="225"/>
      <c r="W214" s="226"/>
      <c r="X214" s="226"/>
      <c r="Y214" s="226"/>
      <c r="Z214" s="226"/>
      <c r="AA214" s="226"/>
      <c r="AB214" s="226"/>
      <c r="AC214" s="226"/>
      <c r="AD214" s="226"/>
      <c r="AE214" s="226"/>
      <c r="AF214" s="226"/>
      <c r="AG214" s="226"/>
      <c r="AH214" s="226"/>
      <c r="AI214" s="226"/>
      <c r="AJ214" s="226"/>
      <c r="AK214" s="226"/>
      <c r="AL214" s="226"/>
      <c r="AM214" s="226"/>
      <c r="AN214" s="226"/>
      <c r="AO214" s="226"/>
      <c r="AP214" s="226"/>
      <c r="AQ214" s="226"/>
      <c r="AR214" s="226"/>
      <c r="AS214" s="226"/>
      <c r="AT214" s="226"/>
      <c r="AU214" s="226"/>
      <c r="AV214" s="226"/>
      <c r="AW214" s="226"/>
      <c r="AX214" s="226"/>
      <c r="AY214" s="226"/>
      <c r="AZ214" s="226"/>
      <c r="BA214" s="226"/>
      <c r="BB214" s="226"/>
      <c r="BC214" s="226"/>
      <c r="BD214" s="226"/>
      <c r="BE214" s="226"/>
      <c r="BF214" s="226"/>
      <c r="BG214" s="226"/>
      <c r="BH214" s="226"/>
      <c r="BI214" s="226"/>
      <c r="BJ214" s="226"/>
      <c r="BK214" s="226"/>
      <c r="BL214" s="226"/>
      <c r="BM214" s="231"/>
    </row>
    <row r="215" spans="1:65">
      <c r="A215" s="29"/>
      <c r="B215" s="20" t="s">
        <v>256</v>
      </c>
      <c r="C215" s="12"/>
      <c r="D215" s="232">
        <v>55.166666666666664</v>
      </c>
      <c r="E215" s="232">
        <v>60.472800000000007</v>
      </c>
      <c r="F215" s="232">
        <v>52.284312033165982</v>
      </c>
      <c r="G215" s="232">
        <v>40.835833333333333</v>
      </c>
      <c r="H215" s="232">
        <v>49.5</v>
      </c>
      <c r="I215" s="232">
        <v>63</v>
      </c>
      <c r="J215" s="232">
        <v>58.166666666666664</v>
      </c>
      <c r="K215" s="232">
        <v>47.833333333333336</v>
      </c>
      <c r="L215" s="232">
        <v>55.229672222222213</v>
      </c>
      <c r="M215" s="232">
        <v>52.166666666666664</v>
      </c>
      <c r="N215" s="232">
        <v>48.666666666666664</v>
      </c>
      <c r="O215" s="232">
        <v>47.333333333333336</v>
      </c>
      <c r="P215" s="232">
        <v>59.318500584912648</v>
      </c>
      <c r="Q215" s="232">
        <v>61.333333333333336</v>
      </c>
      <c r="R215" s="232">
        <v>53</v>
      </c>
      <c r="S215" s="232">
        <v>50.833333333333336</v>
      </c>
      <c r="T215" s="232">
        <v>49.166666666666664</v>
      </c>
      <c r="U215" s="232">
        <v>49.666666666666664</v>
      </c>
      <c r="V215" s="225"/>
      <c r="W215" s="226"/>
      <c r="X215" s="226"/>
      <c r="Y215" s="226"/>
      <c r="Z215" s="226"/>
      <c r="AA215" s="226"/>
      <c r="AB215" s="226"/>
      <c r="AC215" s="226"/>
      <c r="AD215" s="226"/>
      <c r="AE215" s="226"/>
      <c r="AF215" s="226"/>
      <c r="AG215" s="226"/>
      <c r="AH215" s="226"/>
      <c r="AI215" s="226"/>
      <c r="AJ215" s="226"/>
      <c r="AK215" s="226"/>
      <c r="AL215" s="226"/>
      <c r="AM215" s="226"/>
      <c r="AN215" s="226"/>
      <c r="AO215" s="226"/>
      <c r="AP215" s="226"/>
      <c r="AQ215" s="226"/>
      <c r="AR215" s="226"/>
      <c r="AS215" s="226"/>
      <c r="AT215" s="226"/>
      <c r="AU215" s="226"/>
      <c r="AV215" s="226"/>
      <c r="AW215" s="226"/>
      <c r="AX215" s="226"/>
      <c r="AY215" s="226"/>
      <c r="AZ215" s="226"/>
      <c r="BA215" s="226"/>
      <c r="BB215" s="226"/>
      <c r="BC215" s="226"/>
      <c r="BD215" s="226"/>
      <c r="BE215" s="226"/>
      <c r="BF215" s="226"/>
      <c r="BG215" s="226"/>
      <c r="BH215" s="226"/>
      <c r="BI215" s="226"/>
      <c r="BJ215" s="226"/>
      <c r="BK215" s="226"/>
      <c r="BL215" s="226"/>
      <c r="BM215" s="231"/>
    </row>
    <row r="216" spans="1:65">
      <c r="A216" s="29"/>
      <c r="B216" s="3" t="s">
        <v>257</v>
      </c>
      <c r="C216" s="28"/>
      <c r="D216" s="228">
        <v>55.5</v>
      </c>
      <c r="E216" s="228">
        <v>60.78240000000001</v>
      </c>
      <c r="F216" s="228">
        <v>52.24351626487563</v>
      </c>
      <c r="G216" s="228">
        <v>40.856499999999997</v>
      </c>
      <c r="H216" s="228">
        <v>49.5</v>
      </c>
      <c r="I216" s="228">
        <v>63</v>
      </c>
      <c r="J216" s="228">
        <v>59</v>
      </c>
      <c r="K216" s="228">
        <v>48</v>
      </c>
      <c r="L216" s="228">
        <v>55.304983333333325</v>
      </c>
      <c r="M216" s="228">
        <v>52</v>
      </c>
      <c r="N216" s="228">
        <v>49</v>
      </c>
      <c r="O216" s="228">
        <v>47</v>
      </c>
      <c r="P216" s="228">
        <v>59.191747936475139</v>
      </c>
      <c r="Q216" s="228">
        <v>61</v>
      </c>
      <c r="R216" s="228">
        <v>53</v>
      </c>
      <c r="S216" s="228">
        <v>50.5</v>
      </c>
      <c r="T216" s="228">
        <v>49</v>
      </c>
      <c r="U216" s="228">
        <v>50</v>
      </c>
      <c r="V216" s="225"/>
      <c r="W216" s="226"/>
      <c r="X216" s="226"/>
      <c r="Y216" s="226"/>
      <c r="Z216" s="226"/>
      <c r="AA216" s="226"/>
      <c r="AB216" s="226"/>
      <c r="AC216" s="226"/>
      <c r="AD216" s="226"/>
      <c r="AE216" s="226"/>
      <c r="AF216" s="226"/>
      <c r="AG216" s="226"/>
      <c r="AH216" s="226"/>
      <c r="AI216" s="226"/>
      <c r="AJ216" s="226"/>
      <c r="AK216" s="226"/>
      <c r="AL216" s="226"/>
      <c r="AM216" s="226"/>
      <c r="AN216" s="226"/>
      <c r="AO216" s="226"/>
      <c r="AP216" s="226"/>
      <c r="AQ216" s="226"/>
      <c r="AR216" s="226"/>
      <c r="AS216" s="226"/>
      <c r="AT216" s="226"/>
      <c r="AU216" s="226"/>
      <c r="AV216" s="226"/>
      <c r="AW216" s="226"/>
      <c r="AX216" s="226"/>
      <c r="AY216" s="226"/>
      <c r="AZ216" s="226"/>
      <c r="BA216" s="226"/>
      <c r="BB216" s="226"/>
      <c r="BC216" s="226"/>
      <c r="BD216" s="226"/>
      <c r="BE216" s="226"/>
      <c r="BF216" s="226"/>
      <c r="BG216" s="226"/>
      <c r="BH216" s="226"/>
      <c r="BI216" s="226"/>
      <c r="BJ216" s="226"/>
      <c r="BK216" s="226"/>
      <c r="BL216" s="226"/>
      <c r="BM216" s="231"/>
    </row>
    <row r="217" spans="1:65">
      <c r="A217" s="29"/>
      <c r="B217" s="3" t="s">
        <v>258</v>
      </c>
      <c r="C217" s="28"/>
      <c r="D217" s="228">
        <v>0.98319208025017502</v>
      </c>
      <c r="E217" s="228">
        <v>1.2657612286683442</v>
      </c>
      <c r="F217" s="228">
        <v>0.57355411707365911</v>
      </c>
      <c r="G217" s="228">
        <v>1.1698513438324822</v>
      </c>
      <c r="H217" s="228">
        <v>1.8708286933869707</v>
      </c>
      <c r="I217" s="228">
        <v>0.89442719099991586</v>
      </c>
      <c r="J217" s="228">
        <v>3.2506409624359724</v>
      </c>
      <c r="K217" s="228">
        <v>0.752772652709081</v>
      </c>
      <c r="L217" s="228">
        <v>0.56119531455106819</v>
      </c>
      <c r="M217" s="228">
        <v>1.1690451944500122</v>
      </c>
      <c r="N217" s="228">
        <v>1.9663841605003503</v>
      </c>
      <c r="O217" s="228">
        <v>1.0327955589886444</v>
      </c>
      <c r="P217" s="228">
        <v>1.8233574063983753</v>
      </c>
      <c r="Q217" s="228">
        <v>0.51639777949432231</v>
      </c>
      <c r="R217" s="228">
        <v>0.89442719099991586</v>
      </c>
      <c r="S217" s="228">
        <v>0.98319208025017502</v>
      </c>
      <c r="T217" s="228">
        <v>0.752772652709081</v>
      </c>
      <c r="U217" s="228">
        <v>1.0327955589886444</v>
      </c>
      <c r="V217" s="225"/>
      <c r="W217" s="226"/>
      <c r="X217" s="226"/>
      <c r="Y217" s="226"/>
      <c r="Z217" s="226"/>
      <c r="AA217" s="226"/>
      <c r="AB217" s="226"/>
      <c r="AC217" s="226"/>
      <c r="AD217" s="226"/>
      <c r="AE217" s="226"/>
      <c r="AF217" s="226"/>
      <c r="AG217" s="226"/>
      <c r="AH217" s="226"/>
      <c r="AI217" s="226"/>
      <c r="AJ217" s="226"/>
      <c r="AK217" s="226"/>
      <c r="AL217" s="226"/>
      <c r="AM217" s="226"/>
      <c r="AN217" s="226"/>
      <c r="AO217" s="226"/>
      <c r="AP217" s="226"/>
      <c r="AQ217" s="226"/>
      <c r="AR217" s="226"/>
      <c r="AS217" s="226"/>
      <c r="AT217" s="226"/>
      <c r="AU217" s="226"/>
      <c r="AV217" s="226"/>
      <c r="AW217" s="226"/>
      <c r="AX217" s="226"/>
      <c r="AY217" s="226"/>
      <c r="AZ217" s="226"/>
      <c r="BA217" s="226"/>
      <c r="BB217" s="226"/>
      <c r="BC217" s="226"/>
      <c r="BD217" s="226"/>
      <c r="BE217" s="226"/>
      <c r="BF217" s="226"/>
      <c r="BG217" s="226"/>
      <c r="BH217" s="226"/>
      <c r="BI217" s="226"/>
      <c r="BJ217" s="226"/>
      <c r="BK217" s="226"/>
      <c r="BL217" s="226"/>
      <c r="BM217" s="231"/>
    </row>
    <row r="218" spans="1:65">
      <c r="A218" s="29"/>
      <c r="B218" s="3" t="s">
        <v>86</v>
      </c>
      <c r="C218" s="28"/>
      <c r="D218" s="13">
        <v>1.782221293504849E-2</v>
      </c>
      <c r="E218" s="13">
        <v>2.093108353951436E-2</v>
      </c>
      <c r="F218" s="13">
        <v>1.0969908463361464E-2</v>
      </c>
      <c r="G218" s="13">
        <v>2.8647666726506104E-2</v>
      </c>
      <c r="H218" s="13">
        <v>3.7794519058322637E-2</v>
      </c>
      <c r="I218" s="13">
        <v>1.4197256999998664E-2</v>
      </c>
      <c r="J218" s="13">
        <v>5.5884944912939355E-2</v>
      </c>
      <c r="K218" s="13">
        <v>1.573740737370901E-2</v>
      </c>
      <c r="L218" s="13">
        <v>1.0161119774403905E-2</v>
      </c>
      <c r="M218" s="13">
        <v>2.2409812034185538E-2</v>
      </c>
      <c r="N218" s="13">
        <v>4.0405153982883912E-2</v>
      </c>
      <c r="O218" s="13">
        <v>2.1819624485675586E-2</v>
      </c>
      <c r="P218" s="13">
        <v>3.0738427108222232E-2</v>
      </c>
      <c r="Q218" s="13">
        <v>8.4195290134943847E-3</v>
      </c>
      <c r="R218" s="13">
        <v>1.687598473584747E-2</v>
      </c>
      <c r="S218" s="13">
        <v>1.9341483545905081E-2</v>
      </c>
      <c r="T218" s="13">
        <v>1.531063022459148E-2</v>
      </c>
      <c r="U218" s="13">
        <v>2.0794541456147203E-2</v>
      </c>
      <c r="V218" s="15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55"/>
    </row>
    <row r="219" spans="1:65">
      <c r="A219" s="29"/>
      <c r="B219" s="3" t="s">
        <v>259</v>
      </c>
      <c r="C219" s="28"/>
      <c r="D219" s="13">
        <v>4.090837907806133E-2</v>
      </c>
      <c r="E219" s="13">
        <v>0.14102678355852194</v>
      </c>
      <c r="F219" s="13">
        <v>-1.3477127075751438E-2</v>
      </c>
      <c r="G219" s="13">
        <v>-0.22949194410933171</v>
      </c>
      <c r="H219" s="13">
        <v>-6.6012723304579413E-2</v>
      </c>
      <c r="I219" s="13">
        <v>0.18871107943053533</v>
      </c>
      <c r="J219" s="13">
        <v>9.751366857475352E-2</v>
      </c>
      <c r="K219" s="13">
        <v>-9.7460106358297272E-2</v>
      </c>
      <c r="L219" s="13">
        <v>4.2097194982101849E-2</v>
      </c>
      <c r="M219" s="13">
        <v>-1.5696910418630861E-2</v>
      </c>
      <c r="N219" s="13">
        <v>-8.1736414831438453E-2</v>
      </c>
      <c r="O219" s="13">
        <v>-0.10689432127441256</v>
      </c>
      <c r="P219" s="13">
        <v>0.1192469660395612</v>
      </c>
      <c r="Q219" s="13">
        <v>0.15726369637681747</v>
      </c>
      <c r="R219" s="13">
        <v>2.6781108228179917E-5</v>
      </c>
      <c r="S219" s="13">
        <v>-4.0854816861605081E-2</v>
      </c>
      <c r="T219" s="13">
        <v>-7.2302199915323051E-2</v>
      </c>
      <c r="U219" s="13">
        <v>-6.2867984999207649E-2</v>
      </c>
      <c r="V219" s="15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55"/>
    </row>
    <row r="220" spans="1:65">
      <c r="A220" s="29"/>
      <c r="B220" s="45" t="s">
        <v>260</v>
      </c>
      <c r="C220" s="46"/>
      <c r="D220" s="44">
        <v>0.6</v>
      </c>
      <c r="E220" s="44">
        <v>1.68</v>
      </c>
      <c r="F220" s="44">
        <v>0.01</v>
      </c>
      <c r="G220" s="44">
        <v>2.3199999999999998</v>
      </c>
      <c r="H220" s="44">
        <v>0.56000000000000005</v>
      </c>
      <c r="I220" s="44">
        <v>2.2000000000000002</v>
      </c>
      <c r="J220" s="44">
        <v>1.21</v>
      </c>
      <c r="K220" s="44">
        <v>0.9</v>
      </c>
      <c r="L220" s="44">
        <v>0.61</v>
      </c>
      <c r="M220" s="44">
        <v>0.01</v>
      </c>
      <c r="N220" s="44">
        <v>0.73</v>
      </c>
      <c r="O220" s="44">
        <v>1</v>
      </c>
      <c r="P220" s="44">
        <v>1.45</v>
      </c>
      <c r="Q220" s="44">
        <v>1.86</v>
      </c>
      <c r="R220" s="44">
        <v>0.16</v>
      </c>
      <c r="S220" s="44">
        <v>0.28000000000000003</v>
      </c>
      <c r="T220" s="44">
        <v>0.62</v>
      </c>
      <c r="U220" s="44">
        <v>0.52</v>
      </c>
      <c r="V220" s="15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55"/>
    </row>
    <row r="221" spans="1:65">
      <c r="B221" s="3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BM221" s="55"/>
    </row>
    <row r="222" spans="1:65" ht="15">
      <c r="B222" s="8" t="s">
        <v>534</v>
      </c>
      <c r="BM222" s="27" t="s">
        <v>66</v>
      </c>
    </row>
    <row r="223" spans="1:65" ht="15">
      <c r="A223" s="24" t="s">
        <v>28</v>
      </c>
      <c r="B223" s="18" t="s">
        <v>110</v>
      </c>
      <c r="C223" s="15" t="s">
        <v>111</v>
      </c>
      <c r="D223" s="16" t="s">
        <v>227</v>
      </c>
      <c r="E223" s="17" t="s">
        <v>227</v>
      </c>
      <c r="F223" s="17" t="s">
        <v>227</v>
      </c>
      <c r="G223" s="17" t="s">
        <v>227</v>
      </c>
      <c r="H223" s="17" t="s">
        <v>227</v>
      </c>
      <c r="I223" s="17" t="s">
        <v>227</v>
      </c>
      <c r="J223" s="17" t="s">
        <v>227</v>
      </c>
      <c r="K223" s="17" t="s">
        <v>227</v>
      </c>
      <c r="L223" s="17" t="s">
        <v>227</v>
      </c>
      <c r="M223" s="17" t="s">
        <v>227</v>
      </c>
      <c r="N223" s="17" t="s">
        <v>227</v>
      </c>
      <c r="O223" s="17" t="s">
        <v>227</v>
      </c>
      <c r="P223" s="17" t="s">
        <v>227</v>
      </c>
      <c r="Q223" s="15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27">
        <v>1</v>
      </c>
    </row>
    <row r="224" spans="1:65">
      <c r="A224" s="29"/>
      <c r="B224" s="19" t="s">
        <v>228</v>
      </c>
      <c r="C224" s="9" t="s">
        <v>228</v>
      </c>
      <c r="D224" s="151" t="s">
        <v>230</v>
      </c>
      <c r="E224" s="152" t="s">
        <v>232</v>
      </c>
      <c r="F224" s="152" t="s">
        <v>236</v>
      </c>
      <c r="G224" s="152" t="s">
        <v>238</v>
      </c>
      <c r="H224" s="152" t="s">
        <v>239</v>
      </c>
      <c r="I224" s="152" t="s">
        <v>241</v>
      </c>
      <c r="J224" s="152" t="s">
        <v>244</v>
      </c>
      <c r="K224" s="152" t="s">
        <v>245</v>
      </c>
      <c r="L224" s="152" t="s">
        <v>246</v>
      </c>
      <c r="M224" s="152" t="s">
        <v>247</v>
      </c>
      <c r="N224" s="152" t="s">
        <v>248</v>
      </c>
      <c r="O224" s="152" t="s">
        <v>249</v>
      </c>
      <c r="P224" s="152" t="s">
        <v>250</v>
      </c>
      <c r="Q224" s="15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27" t="s">
        <v>3</v>
      </c>
    </row>
    <row r="225" spans="1:65">
      <c r="A225" s="29"/>
      <c r="B225" s="19"/>
      <c r="C225" s="9"/>
      <c r="D225" s="10" t="s">
        <v>262</v>
      </c>
      <c r="E225" s="11" t="s">
        <v>262</v>
      </c>
      <c r="F225" s="11" t="s">
        <v>264</v>
      </c>
      <c r="G225" s="11" t="s">
        <v>264</v>
      </c>
      <c r="H225" s="11" t="s">
        <v>262</v>
      </c>
      <c r="I225" s="11" t="s">
        <v>262</v>
      </c>
      <c r="J225" s="11" t="s">
        <v>262</v>
      </c>
      <c r="K225" s="11" t="s">
        <v>264</v>
      </c>
      <c r="L225" s="11" t="s">
        <v>264</v>
      </c>
      <c r="M225" s="11" t="s">
        <v>262</v>
      </c>
      <c r="N225" s="11" t="s">
        <v>262</v>
      </c>
      <c r="O225" s="11" t="s">
        <v>262</v>
      </c>
      <c r="P225" s="11" t="s">
        <v>262</v>
      </c>
      <c r="Q225" s="15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27">
        <v>2</v>
      </c>
    </row>
    <row r="226" spans="1:65">
      <c r="A226" s="29"/>
      <c r="B226" s="19"/>
      <c r="C226" s="9"/>
      <c r="D226" s="25" t="s">
        <v>116</v>
      </c>
      <c r="E226" s="25" t="s">
        <v>313</v>
      </c>
      <c r="F226" s="25" t="s">
        <v>314</v>
      </c>
      <c r="G226" s="25" t="s">
        <v>315</v>
      </c>
      <c r="H226" s="25" t="s">
        <v>313</v>
      </c>
      <c r="I226" s="25" t="s">
        <v>315</v>
      </c>
      <c r="J226" s="25" t="s">
        <v>315</v>
      </c>
      <c r="K226" s="25" t="s">
        <v>314</v>
      </c>
      <c r="L226" s="25" t="s">
        <v>313</v>
      </c>
      <c r="M226" s="25" t="s">
        <v>315</v>
      </c>
      <c r="N226" s="25" t="s">
        <v>315</v>
      </c>
      <c r="O226" s="25" t="s">
        <v>315</v>
      </c>
      <c r="P226" s="25" t="s">
        <v>316</v>
      </c>
      <c r="Q226" s="15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7">
        <v>3</v>
      </c>
    </row>
    <row r="227" spans="1:65">
      <c r="A227" s="29"/>
      <c r="B227" s="18">
        <v>1</v>
      </c>
      <c r="C227" s="14">
        <v>1</v>
      </c>
      <c r="D227" s="21">
        <v>1.01</v>
      </c>
      <c r="E227" s="21">
        <v>0.92940365538334813</v>
      </c>
      <c r="F227" s="21">
        <v>1.18</v>
      </c>
      <c r="G227" s="21">
        <v>0.95</v>
      </c>
      <c r="H227" s="21">
        <v>0.96</v>
      </c>
      <c r="I227" s="21">
        <v>0.88</v>
      </c>
      <c r="J227" s="21">
        <v>0.84</v>
      </c>
      <c r="K227" s="21">
        <v>1.0176808898851084</v>
      </c>
      <c r="L227" s="147">
        <v>1.28</v>
      </c>
      <c r="M227" s="21">
        <v>0.87</v>
      </c>
      <c r="N227" s="21">
        <v>0.93</v>
      </c>
      <c r="O227" s="21">
        <v>0.85</v>
      </c>
      <c r="P227" s="21">
        <v>0.89</v>
      </c>
      <c r="Q227" s="15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27">
        <v>1</v>
      </c>
    </row>
    <row r="228" spans="1:65">
      <c r="A228" s="29"/>
      <c r="B228" s="19">
        <v>1</v>
      </c>
      <c r="C228" s="9">
        <v>2</v>
      </c>
      <c r="D228" s="11">
        <v>1.02</v>
      </c>
      <c r="E228" s="11">
        <v>0.98089397783044641</v>
      </c>
      <c r="F228" s="11">
        <v>1.2</v>
      </c>
      <c r="G228" s="11">
        <v>0.9</v>
      </c>
      <c r="H228" s="11">
        <v>1.01</v>
      </c>
      <c r="I228" s="11">
        <v>0.88</v>
      </c>
      <c r="J228" s="11">
        <v>0.82</v>
      </c>
      <c r="K228" s="11">
        <v>1.034763228453746</v>
      </c>
      <c r="L228" s="148">
        <v>1.29</v>
      </c>
      <c r="M228" s="11">
        <v>0.86</v>
      </c>
      <c r="N228" s="11">
        <v>0.96</v>
      </c>
      <c r="O228" s="11">
        <v>0.82</v>
      </c>
      <c r="P228" s="11">
        <v>0.85</v>
      </c>
      <c r="Q228" s="15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27">
        <v>29</v>
      </c>
    </row>
    <row r="229" spans="1:65">
      <c r="A229" s="29"/>
      <c r="B229" s="19">
        <v>1</v>
      </c>
      <c r="C229" s="9">
        <v>3</v>
      </c>
      <c r="D229" s="11">
        <v>1.03</v>
      </c>
      <c r="E229" s="11">
        <v>0.95611685754022313</v>
      </c>
      <c r="F229" s="11">
        <v>1.1499999999999999</v>
      </c>
      <c r="G229" s="149">
        <v>0.84</v>
      </c>
      <c r="H229" s="11">
        <v>0.94</v>
      </c>
      <c r="I229" s="11">
        <v>0.86</v>
      </c>
      <c r="J229" s="11">
        <v>0.8</v>
      </c>
      <c r="K229" s="11">
        <v>1.029744015215774</v>
      </c>
      <c r="L229" s="148">
        <v>1.25</v>
      </c>
      <c r="M229" s="11">
        <v>0.9</v>
      </c>
      <c r="N229" s="11">
        <v>0.92</v>
      </c>
      <c r="O229" s="11">
        <v>0.85</v>
      </c>
      <c r="P229" s="11">
        <v>0.9</v>
      </c>
      <c r="Q229" s="15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27">
        <v>16</v>
      </c>
    </row>
    <row r="230" spans="1:65">
      <c r="A230" s="29"/>
      <c r="B230" s="19">
        <v>1</v>
      </c>
      <c r="C230" s="9">
        <v>4</v>
      </c>
      <c r="D230" s="11">
        <v>1.05</v>
      </c>
      <c r="E230" s="11">
        <v>0.97489595735791956</v>
      </c>
      <c r="F230" s="11">
        <v>1.17</v>
      </c>
      <c r="G230" s="11">
        <v>0.94</v>
      </c>
      <c r="H230" s="11">
        <v>0.97000000000000008</v>
      </c>
      <c r="I230" s="11">
        <v>0.87</v>
      </c>
      <c r="J230" s="11">
        <v>0.84</v>
      </c>
      <c r="K230" s="11">
        <v>1.0098442265629974</v>
      </c>
      <c r="L230" s="148">
        <v>1.31</v>
      </c>
      <c r="M230" s="11">
        <v>0.89</v>
      </c>
      <c r="N230" s="11">
        <v>0.92</v>
      </c>
      <c r="O230" s="11">
        <v>0.84</v>
      </c>
      <c r="P230" s="11">
        <v>0.88</v>
      </c>
      <c r="Q230" s="15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27">
        <v>0.94442262791622988</v>
      </c>
    </row>
    <row r="231" spans="1:65">
      <c r="A231" s="29"/>
      <c r="B231" s="19">
        <v>1</v>
      </c>
      <c r="C231" s="9">
        <v>5</v>
      </c>
      <c r="D231" s="11">
        <v>1.05</v>
      </c>
      <c r="E231" s="11">
        <v>0.976417285330616</v>
      </c>
      <c r="F231" s="149">
        <v>1.0900000000000001</v>
      </c>
      <c r="G231" s="11">
        <v>0.96</v>
      </c>
      <c r="H231" s="11">
        <v>0.98</v>
      </c>
      <c r="I231" s="11">
        <v>0.86</v>
      </c>
      <c r="J231" s="11">
        <v>0.84</v>
      </c>
      <c r="K231" s="11">
        <v>1.0313057919640689</v>
      </c>
      <c r="L231" s="148">
        <v>1.29</v>
      </c>
      <c r="M231" s="11">
        <v>0.89</v>
      </c>
      <c r="N231" s="11">
        <v>0.91</v>
      </c>
      <c r="O231" s="11">
        <v>0.83</v>
      </c>
      <c r="P231" s="11">
        <v>0.87</v>
      </c>
      <c r="Q231" s="15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27">
        <v>85</v>
      </c>
    </row>
    <row r="232" spans="1:65">
      <c r="A232" s="29"/>
      <c r="B232" s="19">
        <v>1</v>
      </c>
      <c r="C232" s="9">
        <v>6</v>
      </c>
      <c r="D232" s="11">
        <v>1.02</v>
      </c>
      <c r="E232" s="11">
        <v>0.91592562576341063</v>
      </c>
      <c r="F232" s="11">
        <v>1.17</v>
      </c>
      <c r="G232" s="11">
        <v>0.96</v>
      </c>
      <c r="H232" s="11">
        <v>1.02</v>
      </c>
      <c r="I232" s="11">
        <v>0.86</v>
      </c>
      <c r="J232" s="11">
        <v>0.84</v>
      </c>
      <c r="K232" s="11">
        <v>1.0154376986808995</v>
      </c>
      <c r="L232" s="148">
        <v>1.29</v>
      </c>
      <c r="M232" s="11">
        <v>0.88</v>
      </c>
      <c r="N232" s="11">
        <v>0.96</v>
      </c>
      <c r="O232" s="11">
        <v>0.83</v>
      </c>
      <c r="P232" s="11">
        <v>0.88</v>
      </c>
      <c r="Q232" s="15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55"/>
    </row>
    <row r="233" spans="1:65">
      <c r="A233" s="29"/>
      <c r="B233" s="20" t="s">
        <v>256</v>
      </c>
      <c r="C233" s="12"/>
      <c r="D233" s="22">
        <v>1.03</v>
      </c>
      <c r="E233" s="22">
        <v>0.95560889320099396</v>
      </c>
      <c r="F233" s="22">
        <v>1.1599999999999999</v>
      </c>
      <c r="G233" s="22">
        <v>0.92499999999999993</v>
      </c>
      <c r="H233" s="22">
        <v>0.98000000000000009</v>
      </c>
      <c r="I233" s="22">
        <v>0.86833333333333351</v>
      </c>
      <c r="J233" s="22">
        <v>0.83</v>
      </c>
      <c r="K233" s="22">
        <v>1.0231293084604325</v>
      </c>
      <c r="L233" s="22">
        <v>1.2850000000000001</v>
      </c>
      <c r="M233" s="22">
        <v>0.88166666666666671</v>
      </c>
      <c r="N233" s="22">
        <v>0.93333333333333324</v>
      </c>
      <c r="O233" s="22">
        <v>0.83666666666666656</v>
      </c>
      <c r="P233" s="22">
        <v>0.8783333333333333</v>
      </c>
      <c r="Q233" s="15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5"/>
    </row>
    <row r="234" spans="1:65">
      <c r="A234" s="29"/>
      <c r="B234" s="3" t="s">
        <v>257</v>
      </c>
      <c r="C234" s="28"/>
      <c r="D234" s="11">
        <v>1.0249999999999999</v>
      </c>
      <c r="E234" s="11">
        <v>0.96550640744907135</v>
      </c>
      <c r="F234" s="11">
        <v>1.17</v>
      </c>
      <c r="G234" s="11">
        <v>0.94499999999999995</v>
      </c>
      <c r="H234" s="11">
        <v>0.97500000000000009</v>
      </c>
      <c r="I234" s="11">
        <v>0.86499999999999999</v>
      </c>
      <c r="J234" s="11">
        <v>0.84</v>
      </c>
      <c r="K234" s="11">
        <v>1.0237124525504413</v>
      </c>
      <c r="L234" s="11">
        <v>1.29</v>
      </c>
      <c r="M234" s="11">
        <v>0.88500000000000001</v>
      </c>
      <c r="N234" s="11">
        <v>0.92500000000000004</v>
      </c>
      <c r="O234" s="11">
        <v>0.83499999999999996</v>
      </c>
      <c r="P234" s="11">
        <v>0.88</v>
      </c>
      <c r="Q234" s="15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55"/>
    </row>
    <row r="235" spans="1:65">
      <c r="A235" s="29"/>
      <c r="B235" s="3" t="s">
        <v>258</v>
      </c>
      <c r="C235" s="28"/>
      <c r="D235" s="23">
        <v>1.6733200530681527E-2</v>
      </c>
      <c r="E235" s="23">
        <v>2.7225171304894002E-2</v>
      </c>
      <c r="F235" s="23">
        <v>3.7947331922020502E-2</v>
      </c>
      <c r="G235" s="23">
        <v>4.7222875812470366E-2</v>
      </c>
      <c r="H235" s="23">
        <v>3.0331501776206221E-2</v>
      </c>
      <c r="I235" s="23">
        <v>9.8319208025017587E-3</v>
      </c>
      <c r="J235" s="23">
        <v>1.6733200530681488E-2</v>
      </c>
      <c r="K235" s="23">
        <v>1.0112337507711256E-2</v>
      </c>
      <c r="L235" s="23">
        <v>1.9748417658131515E-2</v>
      </c>
      <c r="M235" s="23">
        <v>1.471960144387976E-2</v>
      </c>
      <c r="N235" s="23">
        <v>2.1602468994692831E-2</v>
      </c>
      <c r="O235" s="23">
        <v>1.2110601416389978E-2</v>
      </c>
      <c r="P235" s="23">
        <v>1.7224014243685103E-2</v>
      </c>
      <c r="Q235" s="204"/>
      <c r="R235" s="205"/>
      <c r="S235" s="205"/>
      <c r="T235" s="205"/>
      <c r="U235" s="205"/>
      <c r="V235" s="205"/>
      <c r="W235" s="205"/>
      <c r="X235" s="205"/>
      <c r="Y235" s="205"/>
      <c r="Z235" s="205"/>
      <c r="AA235" s="205"/>
      <c r="AB235" s="205"/>
      <c r="AC235" s="205"/>
      <c r="AD235" s="205"/>
      <c r="AE235" s="205"/>
      <c r="AF235" s="205"/>
      <c r="AG235" s="205"/>
      <c r="AH235" s="205"/>
      <c r="AI235" s="205"/>
      <c r="AJ235" s="205"/>
      <c r="AK235" s="205"/>
      <c r="AL235" s="205"/>
      <c r="AM235" s="205"/>
      <c r="AN235" s="205"/>
      <c r="AO235" s="205"/>
      <c r="AP235" s="205"/>
      <c r="AQ235" s="205"/>
      <c r="AR235" s="205"/>
      <c r="AS235" s="205"/>
      <c r="AT235" s="205"/>
      <c r="AU235" s="205"/>
      <c r="AV235" s="205"/>
      <c r="AW235" s="205"/>
      <c r="AX235" s="205"/>
      <c r="AY235" s="205"/>
      <c r="AZ235" s="205"/>
      <c r="BA235" s="205"/>
      <c r="BB235" s="205"/>
      <c r="BC235" s="205"/>
      <c r="BD235" s="205"/>
      <c r="BE235" s="205"/>
      <c r="BF235" s="205"/>
      <c r="BG235" s="205"/>
      <c r="BH235" s="205"/>
      <c r="BI235" s="205"/>
      <c r="BJ235" s="205"/>
      <c r="BK235" s="205"/>
      <c r="BL235" s="205"/>
      <c r="BM235" s="56"/>
    </row>
    <row r="236" spans="1:65">
      <c r="A236" s="29"/>
      <c r="B236" s="3" t="s">
        <v>86</v>
      </c>
      <c r="C236" s="28"/>
      <c r="D236" s="13">
        <v>1.6245825757943231E-2</v>
      </c>
      <c r="E236" s="13">
        <v>2.8489868081593619E-2</v>
      </c>
      <c r="F236" s="13">
        <v>3.2713217174155609E-2</v>
      </c>
      <c r="G236" s="13">
        <v>5.1051757635103105E-2</v>
      </c>
      <c r="H236" s="13">
        <v>3.0950512016536959E-2</v>
      </c>
      <c r="I236" s="13">
        <v>1.1322749484646937E-2</v>
      </c>
      <c r="J236" s="13">
        <v>2.0160482567086132E-2</v>
      </c>
      <c r="K236" s="13">
        <v>9.8837335848856976E-3</v>
      </c>
      <c r="L236" s="13">
        <v>1.5368418410997287E-2</v>
      </c>
      <c r="M236" s="13">
        <v>1.6695200125383471E-2</v>
      </c>
      <c r="N236" s="13">
        <v>2.3145502494313751E-2</v>
      </c>
      <c r="O236" s="13">
        <v>1.4474822410027864E-2</v>
      </c>
      <c r="P236" s="13">
        <v>1.9609883389394806E-2</v>
      </c>
      <c r="Q236" s="15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55"/>
    </row>
    <row r="237" spans="1:65">
      <c r="A237" s="29"/>
      <c r="B237" s="3" t="s">
        <v>259</v>
      </c>
      <c r="C237" s="28"/>
      <c r="D237" s="13">
        <v>9.0613428304431531E-2</v>
      </c>
      <c r="E237" s="13">
        <v>1.184455449722277E-2</v>
      </c>
      <c r="F237" s="13">
        <v>0.2282636668282918</v>
      </c>
      <c r="G237" s="13">
        <v>-2.0565610503301857E-2</v>
      </c>
      <c r="H237" s="13">
        <v>3.767102887217777E-2</v>
      </c>
      <c r="I237" s="13">
        <v>-8.0566996526522772E-2</v>
      </c>
      <c r="J237" s="13">
        <v>-0.12115616942458429</v>
      </c>
      <c r="K237" s="13">
        <v>8.3338410387159723E-2</v>
      </c>
      <c r="L237" s="13">
        <v>0.36061966540892687</v>
      </c>
      <c r="M237" s="13">
        <v>-6.6449023344588465E-2</v>
      </c>
      <c r="N237" s="13">
        <v>-1.1741877264592859E-2</v>
      </c>
      <c r="O237" s="13">
        <v>-0.11409718283361725</v>
      </c>
      <c r="P237" s="13">
        <v>-6.9978516640072153E-2</v>
      </c>
      <c r="Q237" s="15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55"/>
    </row>
    <row r="238" spans="1:65">
      <c r="A238" s="29"/>
      <c r="B238" s="45" t="s">
        <v>260</v>
      </c>
      <c r="C238" s="46"/>
      <c r="D238" s="44">
        <v>1</v>
      </c>
      <c r="E238" s="44">
        <v>0.23</v>
      </c>
      <c r="F238" s="44">
        <v>2.35</v>
      </c>
      <c r="G238" s="44">
        <v>0.09</v>
      </c>
      <c r="H238" s="44">
        <v>0.48</v>
      </c>
      <c r="I238" s="44">
        <v>0.67</v>
      </c>
      <c r="J238" s="44">
        <v>1.07</v>
      </c>
      <c r="K238" s="44">
        <v>0.93</v>
      </c>
      <c r="L238" s="44">
        <v>3.65</v>
      </c>
      <c r="M238" s="44">
        <v>0.54</v>
      </c>
      <c r="N238" s="44">
        <v>0</v>
      </c>
      <c r="O238" s="44">
        <v>1</v>
      </c>
      <c r="P238" s="44">
        <v>0.56999999999999995</v>
      </c>
      <c r="Q238" s="15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55"/>
    </row>
    <row r="239" spans="1:65">
      <c r="B239" s="3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BM239" s="55"/>
    </row>
    <row r="240" spans="1:65" ht="15">
      <c r="B240" s="8" t="s">
        <v>535</v>
      </c>
      <c r="BM240" s="27" t="s">
        <v>66</v>
      </c>
    </row>
    <row r="241" spans="1:65" ht="15">
      <c r="A241" s="24" t="s">
        <v>0</v>
      </c>
      <c r="B241" s="18" t="s">
        <v>110</v>
      </c>
      <c r="C241" s="15" t="s">
        <v>111</v>
      </c>
      <c r="D241" s="16" t="s">
        <v>227</v>
      </c>
      <c r="E241" s="17" t="s">
        <v>227</v>
      </c>
      <c r="F241" s="17" t="s">
        <v>227</v>
      </c>
      <c r="G241" s="17" t="s">
        <v>227</v>
      </c>
      <c r="H241" s="17" t="s">
        <v>227</v>
      </c>
      <c r="I241" s="17" t="s">
        <v>227</v>
      </c>
      <c r="J241" s="17" t="s">
        <v>227</v>
      </c>
      <c r="K241" s="17" t="s">
        <v>227</v>
      </c>
      <c r="L241" s="17" t="s">
        <v>227</v>
      </c>
      <c r="M241" s="17" t="s">
        <v>227</v>
      </c>
      <c r="N241" s="17" t="s">
        <v>227</v>
      </c>
      <c r="O241" s="17" t="s">
        <v>227</v>
      </c>
      <c r="P241" s="17" t="s">
        <v>227</v>
      </c>
      <c r="Q241" s="17" t="s">
        <v>227</v>
      </c>
      <c r="R241" s="17" t="s">
        <v>227</v>
      </c>
      <c r="S241" s="17" t="s">
        <v>227</v>
      </c>
      <c r="T241" s="17" t="s">
        <v>227</v>
      </c>
      <c r="U241" s="17" t="s">
        <v>227</v>
      </c>
      <c r="V241" s="17" t="s">
        <v>227</v>
      </c>
      <c r="W241" s="15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7">
        <v>1</v>
      </c>
    </row>
    <row r="242" spans="1:65">
      <c r="A242" s="29"/>
      <c r="B242" s="19" t="s">
        <v>228</v>
      </c>
      <c r="C242" s="9" t="s">
        <v>228</v>
      </c>
      <c r="D242" s="151" t="s">
        <v>230</v>
      </c>
      <c r="E242" s="152" t="s">
        <v>231</v>
      </c>
      <c r="F242" s="152" t="s">
        <v>232</v>
      </c>
      <c r="G242" s="152" t="s">
        <v>234</v>
      </c>
      <c r="H242" s="152" t="s">
        <v>235</v>
      </c>
      <c r="I242" s="152" t="s">
        <v>236</v>
      </c>
      <c r="J242" s="152" t="s">
        <v>238</v>
      </c>
      <c r="K242" s="152" t="s">
        <v>239</v>
      </c>
      <c r="L242" s="152" t="s">
        <v>240</v>
      </c>
      <c r="M242" s="152" t="s">
        <v>241</v>
      </c>
      <c r="N242" s="152" t="s">
        <v>242</v>
      </c>
      <c r="O242" s="152" t="s">
        <v>243</v>
      </c>
      <c r="P242" s="152" t="s">
        <v>244</v>
      </c>
      <c r="Q242" s="152" t="s">
        <v>245</v>
      </c>
      <c r="R242" s="152" t="s">
        <v>246</v>
      </c>
      <c r="S242" s="152" t="s">
        <v>247</v>
      </c>
      <c r="T242" s="152" t="s">
        <v>248</v>
      </c>
      <c r="U242" s="152" t="s">
        <v>249</v>
      </c>
      <c r="V242" s="152" t="s">
        <v>250</v>
      </c>
      <c r="W242" s="15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7" t="s">
        <v>3</v>
      </c>
    </row>
    <row r="243" spans="1:65">
      <c r="A243" s="29"/>
      <c r="B243" s="19"/>
      <c r="C243" s="9"/>
      <c r="D243" s="10" t="s">
        <v>262</v>
      </c>
      <c r="E243" s="11" t="s">
        <v>312</v>
      </c>
      <c r="F243" s="11" t="s">
        <v>262</v>
      </c>
      <c r="G243" s="11" t="s">
        <v>312</v>
      </c>
      <c r="H243" s="11" t="s">
        <v>312</v>
      </c>
      <c r="I243" s="11" t="s">
        <v>264</v>
      </c>
      <c r="J243" s="11" t="s">
        <v>264</v>
      </c>
      <c r="K243" s="11" t="s">
        <v>264</v>
      </c>
      <c r="L243" s="11" t="s">
        <v>312</v>
      </c>
      <c r="M243" s="11" t="s">
        <v>262</v>
      </c>
      <c r="N243" s="11" t="s">
        <v>262</v>
      </c>
      <c r="O243" s="11" t="s">
        <v>264</v>
      </c>
      <c r="P243" s="11" t="s">
        <v>262</v>
      </c>
      <c r="Q243" s="11" t="s">
        <v>264</v>
      </c>
      <c r="R243" s="11" t="s">
        <v>264</v>
      </c>
      <c r="S243" s="11" t="s">
        <v>262</v>
      </c>
      <c r="T243" s="11" t="s">
        <v>262</v>
      </c>
      <c r="U243" s="11" t="s">
        <v>262</v>
      </c>
      <c r="V243" s="11" t="s">
        <v>312</v>
      </c>
      <c r="W243" s="15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7">
        <v>1</v>
      </c>
    </row>
    <row r="244" spans="1:65">
      <c r="A244" s="29"/>
      <c r="B244" s="19"/>
      <c r="C244" s="9"/>
      <c r="D244" s="25" t="s">
        <v>116</v>
      </c>
      <c r="E244" s="25" t="s">
        <v>315</v>
      </c>
      <c r="F244" s="25" t="s">
        <v>313</v>
      </c>
      <c r="G244" s="25" t="s">
        <v>313</v>
      </c>
      <c r="H244" s="25" t="s">
        <v>315</v>
      </c>
      <c r="I244" s="25" t="s">
        <v>314</v>
      </c>
      <c r="J244" s="25" t="s">
        <v>315</v>
      </c>
      <c r="K244" s="25" t="s">
        <v>313</v>
      </c>
      <c r="L244" s="25" t="s">
        <v>315</v>
      </c>
      <c r="M244" s="25" t="s">
        <v>315</v>
      </c>
      <c r="N244" s="25" t="s">
        <v>315</v>
      </c>
      <c r="O244" s="25" t="s">
        <v>315</v>
      </c>
      <c r="P244" s="25" t="s">
        <v>315</v>
      </c>
      <c r="Q244" s="25" t="s">
        <v>314</v>
      </c>
      <c r="R244" s="25" t="s">
        <v>313</v>
      </c>
      <c r="S244" s="25" t="s">
        <v>315</v>
      </c>
      <c r="T244" s="25" t="s">
        <v>315</v>
      </c>
      <c r="U244" s="25" t="s">
        <v>315</v>
      </c>
      <c r="V244" s="25" t="s">
        <v>316</v>
      </c>
      <c r="W244" s="15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7">
        <v>1</v>
      </c>
    </row>
    <row r="245" spans="1:65">
      <c r="A245" s="29"/>
      <c r="B245" s="18">
        <v>1</v>
      </c>
      <c r="C245" s="14">
        <v>1</v>
      </c>
      <c r="D245" s="212">
        <v>22</v>
      </c>
      <c r="E245" s="212">
        <v>19.202400000000001</v>
      </c>
      <c r="F245" s="212">
        <v>22.251125702681772</v>
      </c>
      <c r="G245" s="212">
        <v>19.690999999999999</v>
      </c>
      <c r="H245" s="212">
        <v>24</v>
      </c>
      <c r="I245" s="212">
        <v>23</v>
      </c>
      <c r="J245" s="212">
        <v>23.9</v>
      </c>
      <c r="K245" s="212">
        <v>21</v>
      </c>
      <c r="L245" s="212">
        <v>23.645</v>
      </c>
      <c r="M245" s="212">
        <v>19.600000000000001</v>
      </c>
      <c r="N245" s="212">
        <v>22</v>
      </c>
      <c r="O245" s="212">
        <v>19.775477800000001</v>
      </c>
      <c r="P245" s="212">
        <v>19.600000000000001</v>
      </c>
      <c r="Q245" s="212">
        <v>22.485274537782999</v>
      </c>
      <c r="R245" s="212">
        <v>23.2</v>
      </c>
      <c r="S245" s="212">
        <v>23.1</v>
      </c>
      <c r="T245" s="212">
        <v>24.2</v>
      </c>
      <c r="U245" s="212">
        <v>21.6</v>
      </c>
      <c r="V245" s="212">
        <v>18.399999999999999</v>
      </c>
      <c r="W245" s="215"/>
      <c r="X245" s="216"/>
      <c r="Y245" s="216"/>
      <c r="Z245" s="216"/>
      <c r="AA245" s="216"/>
      <c r="AB245" s="216"/>
      <c r="AC245" s="216"/>
      <c r="AD245" s="216"/>
      <c r="AE245" s="216"/>
      <c r="AF245" s="216"/>
      <c r="AG245" s="216"/>
      <c r="AH245" s="216"/>
      <c r="AI245" s="216"/>
      <c r="AJ245" s="216"/>
      <c r="AK245" s="216"/>
      <c r="AL245" s="216"/>
      <c r="AM245" s="216"/>
      <c r="AN245" s="216"/>
      <c r="AO245" s="216"/>
      <c r="AP245" s="216"/>
      <c r="AQ245" s="216"/>
      <c r="AR245" s="216"/>
      <c r="AS245" s="216"/>
      <c r="AT245" s="216"/>
      <c r="AU245" s="216"/>
      <c r="AV245" s="216"/>
      <c r="AW245" s="216"/>
      <c r="AX245" s="216"/>
      <c r="AY245" s="216"/>
      <c r="AZ245" s="216"/>
      <c r="BA245" s="216"/>
      <c r="BB245" s="216"/>
      <c r="BC245" s="216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7">
        <v>1</v>
      </c>
    </row>
    <row r="246" spans="1:65">
      <c r="A246" s="29"/>
      <c r="B246" s="19">
        <v>1</v>
      </c>
      <c r="C246" s="9">
        <v>2</v>
      </c>
      <c r="D246" s="218">
        <v>22.1</v>
      </c>
      <c r="E246" s="218">
        <v>17.992800000000003</v>
      </c>
      <c r="F246" s="218">
        <v>22.044067453791342</v>
      </c>
      <c r="G246" s="218">
        <v>18.228999999999999</v>
      </c>
      <c r="H246" s="220">
        <v>29</v>
      </c>
      <c r="I246" s="218">
        <v>24</v>
      </c>
      <c r="J246" s="220">
        <v>23.1</v>
      </c>
      <c r="K246" s="218">
        <v>22</v>
      </c>
      <c r="L246" s="218">
        <v>23.623333333333335</v>
      </c>
      <c r="M246" s="218">
        <v>20.2</v>
      </c>
      <c r="N246" s="218">
        <v>23</v>
      </c>
      <c r="O246" s="218">
        <v>19.6415665</v>
      </c>
      <c r="P246" s="218">
        <v>19.8</v>
      </c>
      <c r="Q246" s="218">
        <v>22.75693971593417</v>
      </c>
      <c r="R246" s="218">
        <v>23.4</v>
      </c>
      <c r="S246" s="218">
        <v>23.2</v>
      </c>
      <c r="T246" s="218">
        <v>24.3</v>
      </c>
      <c r="U246" s="218">
        <v>21.3</v>
      </c>
      <c r="V246" s="218">
        <v>17.8</v>
      </c>
      <c r="W246" s="215"/>
      <c r="X246" s="216"/>
      <c r="Y246" s="216"/>
      <c r="Z246" s="216"/>
      <c r="AA246" s="216"/>
      <c r="AB246" s="216"/>
      <c r="AC246" s="216"/>
      <c r="AD246" s="216"/>
      <c r="AE246" s="216"/>
      <c r="AF246" s="216"/>
      <c r="AG246" s="216"/>
      <c r="AH246" s="216"/>
      <c r="AI246" s="216"/>
      <c r="AJ246" s="216"/>
      <c r="AK246" s="216"/>
      <c r="AL246" s="216"/>
      <c r="AM246" s="216"/>
      <c r="AN246" s="216"/>
      <c r="AO246" s="216"/>
      <c r="AP246" s="216"/>
      <c r="AQ246" s="216"/>
      <c r="AR246" s="216"/>
      <c r="AS246" s="216"/>
      <c r="AT246" s="216"/>
      <c r="AU246" s="216"/>
      <c r="AV246" s="216"/>
      <c r="AW246" s="216"/>
      <c r="AX246" s="216"/>
      <c r="AY246" s="216"/>
      <c r="AZ246" s="216"/>
      <c r="BA246" s="216"/>
      <c r="BB246" s="216"/>
      <c r="BC246" s="216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7">
        <v>30</v>
      </c>
    </row>
    <row r="247" spans="1:65">
      <c r="A247" s="29"/>
      <c r="B247" s="19">
        <v>1</v>
      </c>
      <c r="C247" s="9">
        <v>3</v>
      </c>
      <c r="D247" s="218">
        <v>22.2</v>
      </c>
      <c r="E247" s="218">
        <v>17.647200000000002</v>
      </c>
      <c r="F247" s="218">
        <v>22.351694552034065</v>
      </c>
      <c r="G247" s="218">
        <v>18.675999999999998</v>
      </c>
      <c r="H247" s="218">
        <v>24</v>
      </c>
      <c r="I247" s="218">
        <v>24</v>
      </c>
      <c r="J247" s="218">
        <v>23.9</v>
      </c>
      <c r="K247" s="218">
        <v>22</v>
      </c>
      <c r="L247" s="218">
        <v>23.840000000000003</v>
      </c>
      <c r="M247" s="218">
        <v>20</v>
      </c>
      <c r="N247" s="220">
        <v>17.600000000000001</v>
      </c>
      <c r="O247" s="218">
        <v>19.464574300000002</v>
      </c>
      <c r="P247" s="218">
        <v>19.399999999999999</v>
      </c>
      <c r="Q247" s="218">
        <v>20.619800401595796</v>
      </c>
      <c r="R247" s="218">
        <v>23.2</v>
      </c>
      <c r="S247" s="218">
        <v>23.8</v>
      </c>
      <c r="T247" s="218">
        <v>24.1</v>
      </c>
      <c r="U247" s="218">
        <v>21.6</v>
      </c>
      <c r="V247" s="218">
        <v>18.600000000000001</v>
      </c>
      <c r="W247" s="215"/>
      <c r="X247" s="216"/>
      <c r="Y247" s="216"/>
      <c r="Z247" s="216"/>
      <c r="AA247" s="216"/>
      <c r="AB247" s="216"/>
      <c r="AC247" s="216"/>
      <c r="AD247" s="216"/>
      <c r="AE247" s="216"/>
      <c r="AF247" s="216"/>
      <c r="AG247" s="216"/>
      <c r="AH247" s="216"/>
      <c r="AI247" s="216"/>
      <c r="AJ247" s="216"/>
      <c r="AK247" s="216"/>
      <c r="AL247" s="216"/>
      <c r="AM247" s="216"/>
      <c r="AN247" s="216"/>
      <c r="AO247" s="216"/>
      <c r="AP247" s="216"/>
      <c r="AQ247" s="216"/>
      <c r="AR247" s="216"/>
      <c r="AS247" s="216"/>
      <c r="AT247" s="216"/>
      <c r="AU247" s="216"/>
      <c r="AV247" s="216"/>
      <c r="AW247" s="216"/>
      <c r="AX247" s="216"/>
      <c r="AY247" s="216"/>
      <c r="AZ247" s="216"/>
      <c r="BA247" s="216"/>
      <c r="BB247" s="216"/>
      <c r="BC247" s="216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7">
        <v>16</v>
      </c>
    </row>
    <row r="248" spans="1:65">
      <c r="A248" s="29"/>
      <c r="B248" s="19">
        <v>1</v>
      </c>
      <c r="C248" s="9">
        <v>4</v>
      </c>
      <c r="D248" s="218">
        <v>22.5</v>
      </c>
      <c r="E248" s="218">
        <v>16.0488</v>
      </c>
      <c r="F248" s="218">
        <v>21.921560633106889</v>
      </c>
      <c r="G248" s="218">
        <v>19.260999999999999</v>
      </c>
      <c r="H248" s="218">
        <v>26</v>
      </c>
      <c r="I248" s="218">
        <v>24</v>
      </c>
      <c r="J248" s="218">
        <v>23.8</v>
      </c>
      <c r="K248" s="218">
        <v>22</v>
      </c>
      <c r="L248" s="218">
        <v>23.67</v>
      </c>
      <c r="M248" s="218">
        <v>20</v>
      </c>
      <c r="N248" s="218">
        <v>22.9</v>
      </c>
      <c r="O248" s="218">
        <v>19.451485399999996</v>
      </c>
      <c r="P248" s="218">
        <v>20.3</v>
      </c>
      <c r="Q248" s="218">
        <v>25.145872910043359</v>
      </c>
      <c r="R248" s="218">
        <v>23.3</v>
      </c>
      <c r="S248" s="218">
        <v>23.5</v>
      </c>
      <c r="T248" s="218">
        <v>24.1</v>
      </c>
      <c r="U248" s="218">
        <v>21.5</v>
      </c>
      <c r="V248" s="218">
        <v>18.5</v>
      </c>
      <c r="W248" s="215"/>
      <c r="X248" s="216"/>
      <c r="Y248" s="216"/>
      <c r="Z248" s="216"/>
      <c r="AA248" s="216"/>
      <c r="AB248" s="216"/>
      <c r="AC248" s="216"/>
      <c r="AD248" s="216"/>
      <c r="AE248" s="216"/>
      <c r="AF248" s="216"/>
      <c r="AG248" s="216"/>
      <c r="AH248" s="216"/>
      <c r="AI248" s="216"/>
      <c r="AJ248" s="216"/>
      <c r="AK248" s="216"/>
      <c r="AL248" s="216"/>
      <c r="AM248" s="216"/>
      <c r="AN248" s="216"/>
      <c r="AO248" s="216"/>
      <c r="AP248" s="216"/>
      <c r="AQ248" s="216"/>
      <c r="AR248" s="216"/>
      <c r="AS248" s="216"/>
      <c r="AT248" s="216"/>
      <c r="AU248" s="216"/>
      <c r="AV248" s="216"/>
      <c r="AW248" s="216"/>
      <c r="AX248" s="216"/>
      <c r="AY248" s="216"/>
      <c r="AZ248" s="216"/>
      <c r="BA248" s="216"/>
      <c r="BB248" s="216"/>
      <c r="BC248" s="216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7">
        <v>21.75836669477567</v>
      </c>
    </row>
    <row r="249" spans="1:65">
      <c r="A249" s="29"/>
      <c r="B249" s="19">
        <v>1</v>
      </c>
      <c r="C249" s="9">
        <v>5</v>
      </c>
      <c r="D249" s="218">
        <v>22.3</v>
      </c>
      <c r="E249" s="218">
        <v>17.776800000000001</v>
      </c>
      <c r="F249" s="218">
        <v>22.0664464761131</v>
      </c>
      <c r="G249" s="218">
        <v>18.234000000000002</v>
      </c>
      <c r="H249" s="218">
        <v>26</v>
      </c>
      <c r="I249" s="218">
        <v>24</v>
      </c>
      <c r="J249" s="218">
        <v>24.2</v>
      </c>
      <c r="K249" s="218">
        <v>22</v>
      </c>
      <c r="L249" s="218">
        <v>23.326666666666668</v>
      </c>
      <c r="M249" s="218">
        <v>19.8</v>
      </c>
      <c r="N249" s="218">
        <v>21.9</v>
      </c>
      <c r="O249" s="218">
        <v>19.668443</v>
      </c>
      <c r="P249" s="218">
        <v>20.3</v>
      </c>
      <c r="Q249" s="218">
        <v>22.986807793872899</v>
      </c>
      <c r="R249" s="218">
        <v>23.4</v>
      </c>
      <c r="S249" s="218">
        <v>23.5</v>
      </c>
      <c r="T249" s="218">
        <v>23.5</v>
      </c>
      <c r="U249" s="218">
        <v>21.7</v>
      </c>
      <c r="V249" s="218">
        <v>18</v>
      </c>
      <c r="W249" s="215"/>
      <c r="X249" s="216"/>
      <c r="Y249" s="216"/>
      <c r="Z249" s="216"/>
      <c r="AA249" s="216"/>
      <c r="AB249" s="216"/>
      <c r="AC249" s="216"/>
      <c r="AD249" s="216"/>
      <c r="AE249" s="216"/>
      <c r="AF249" s="216"/>
      <c r="AG249" s="216"/>
      <c r="AH249" s="216"/>
      <c r="AI249" s="216"/>
      <c r="AJ249" s="216"/>
      <c r="AK249" s="216"/>
      <c r="AL249" s="216"/>
      <c r="AM249" s="216"/>
      <c r="AN249" s="216"/>
      <c r="AO249" s="216"/>
      <c r="AP249" s="216"/>
      <c r="AQ249" s="216"/>
      <c r="AR249" s="216"/>
      <c r="AS249" s="216"/>
      <c r="AT249" s="216"/>
      <c r="AU249" s="216"/>
      <c r="AV249" s="216"/>
      <c r="AW249" s="216"/>
      <c r="AX249" s="216"/>
      <c r="AY249" s="216"/>
      <c r="AZ249" s="216"/>
      <c r="BA249" s="216"/>
      <c r="BB249" s="216"/>
      <c r="BC249" s="216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7">
        <v>86</v>
      </c>
    </row>
    <row r="250" spans="1:65">
      <c r="A250" s="29"/>
      <c r="B250" s="19">
        <v>1</v>
      </c>
      <c r="C250" s="9">
        <v>6</v>
      </c>
      <c r="D250" s="218">
        <v>21.9</v>
      </c>
      <c r="E250" s="218">
        <v>16.696800000000003</v>
      </c>
      <c r="F250" s="218">
        <v>21.73456913766967</v>
      </c>
      <c r="G250" s="218">
        <v>17.55</v>
      </c>
      <c r="H250" s="218">
        <v>25</v>
      </c>
      <c r="I250" s="218">
        <v>24</v>
      </c>
      <c r="J250" s="218">
        <v>23.8</v>
      </c>
      <c r="K250" s="218">
        <v>22</v>
      </c>
      <c r="L250" s="218">
        <v>23.64</v>
      </c>
      <c r="M250" s="218">
        <v>19.8</v>
      </c>
      <c r="N250" s="218">
        <v>22.2</v>
      </c>
      <c r="O250" s="218">
        <v>19.561806300000001</v>
      </c>
      <c r="P250" s="218">
        <v>19.600000000000001</v>
      </c>
      <c r="Q250" s="218">
        <v>20.215490589799799</v>
      </c>
      <c r="R250" s="218">
        <v>23.5</v>
      </c>
      <c r="S250" s="218">
        <v>23.6</v>
      </c>
      <c r="T250" s="220">
        <v>23</v>
      </c>
      <c r="U250" s="218">
        <v>21.7</v>
      </c>
      <c r="V250" s="218">
        <v>18.600000000000001</v>
      </c>
      <c r="W250" s="215"/>
      <c r="X250" s="216"/>
      <c r="Y250" s="216"/>
      <c r="Z250" s="216"/>
      <c r="AA250" s="216"/>
      <c r="AB250" s="216"/>
      <c r="AC250" s="216"/>
      <c r="AD250" s="216"/>
      <c r="AE250" s="216"/>
      <c r="AF250" s="216"/>
      <c r="AG250" s="216"/>
      <c r="AH250" s="216"/>
      <c r="AI250" s="216"/>
      <c r="AJ250" s="216"/>
      <c r="AK250" s="216"/>
      <c r="AL250" s="216"/>
      <c r="AM250" s="216"/>
      <c r="AN250" s="216"/>
      <c r="AO250" s="216"/>
      <c r="AP250" s="216"/>
      <c r="AQ250" s="216"/>
      <c r="AR250" s="216"/>
      <c r="AS250" s="216"/>
      <c r="AT250" s="216"/>
      <c r="AU250" s="216"/>
      <c r="AV250" s="216"/>
      <c r="AW250" s="216"/>
      <c r="AX250" s="216"/>
      <c r="AY250" s="216"/>
      <c r="AZ250" s="216"/>
      <c r="BA250" s="216"/>
      <c r="BB250" s="216"/>
      <c r="BC250" s="216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21"/>
    </row>
    <row r="251" spans="1:65">
      <c r="A251" s="29"/>
      <c r="B251" s="20" t="s">
        <v>256</v>
      </c>
      <c r="C251" s="12"/>
      <c r="D251" s="222">
        <v>22.166666666666668</v>
      </c>
      <c r="E251" s="222">
        <v>17.5608</v>
      </c>
      <c r="F251" s="222">
        <v>22.061577325899474</v>
      </c>
      <c r="G251" s="222">
        <v>18.606833333333334</v>
      </c>
      <c r="H251" s="222">
        <v>25.666666666666668</v>
      </c>
      <c r="I251" s="222">
        <v>23.833333333333332</v>
      </c>
      <c r="J251" s="222">
        <v>23.783333333333335</v>
      </c>
      <c r="K251" s="222">
        <v>21.833333333333332</v>
      </c>
      <c r="L251" s="222">
        <v>23.624166666666667</v>
      </c>
      <c r="M251" s="222">
        <v>19.899999999999999</v>
      </c>
      <c r="N251" s="222">
        <v>21.599999999999998</v>
      </c>
      <c r="O251" s="222">
        <v>19.593892216666664</v>
      </c>
      <c r="P251" s="222">
        <v>19.833333333333332</v>
      </c>
      <c r="Q251" s="222">
        <v>22.368364324838172</v>
      </c>
      <c r="R251" s="222">
        <v>23.333333333333332</v>
      </c>
      <c r="S251" s="222">
        <v>23.45</v>
      </c>
      <c r="T251" s="222">
        <v>23.866666666666664</v>
      </c>
      <c r="U251" s="222">
        <v>21.566666666666666</v>
      </c>
      <c r="V251" s="222">
        <v>18.316666666666666</v>
      </c>
      <c r="W251" s="215"/>
      <c r="X251" s="216"/>
      <c r="Y251" s="216"/>
      <c r="Z251" s="216"/>
      <c r="AA251" s="216"/>
      <c r="AB251" s="216"/>
      <c r="AC251" s="216"/>
      <c r="AD251" s="216"/>
      <c r="AE251" s="216"/>
      <c r="AF251" s="216"/>
      <c r="AG251" s="216"/>
      <c r="AH251" s="216"/>
      <c r="AI251" s="216"/>
      <c r="AJ251" s="216"/>
      <c r="AK251" s="216"/>
      <c r="AL251" s="216"/>
      <c r="AM251" s="216"/>
      <c r="AN251" s="216"/>
      <c r="AO251" s="216"/>
      <c r="AP251" s="216"/>
      <c r="AQ251" s="216"/>
      <c r="AR251" s="216"/>
      <c r="AS251" s="216"/>
      <c r="AT251" s="216"/>
      <c r="AU251" s="216"/>
      <c r="AV251" s="216"/>
      <c r="AW251" s="216"/>
      <c r="AX251" s="216"/>
      <c r="AY251" s="216"/>
      <c r="AZ251" s="216"/>
      <c r="BA251" s="216"/>
      <c r="BB251" s="216"/>
      <c r="BC251" s="216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21"/>
    </row>
    <row r="252" spans="1:65">
      <c r="A252" s="29"/>
      <c r="B252" s="3" t="s">
        <v>257</v>
      </c>
      <c r="C252" s="28"/>
      <c r="D252" s="218">
        <v>22.15</v>
      </c>
      <c r="E252" s="218">
        <v>17.712000000000003</v>
      </c>
      <c r="F252" s="218">
        <v>22.055256964952221</v>
      </c>
      <c r="G252" s="218">
        <v>18.454999999999998</v>
      </c>
      <c r="H252" s="218">
        <v>25.5</v>
      </c>
      <c r="I252" s="218">
        <v>24</v>
      </c>
      <c r="J252" s="218">
        <v>23.85</v>
      </c>
      <c r="K252" s="218">
        <v>22</v>
      </c>
      <c r="L252" s="218">
        <v>23.642499999999998</v>
      </c>
      <c r="M252" s="218">
        <v>19.899999999999999</v>
      </c>
      <c r="N252" s="218">
        <v>22.1</v>
      </c>
      <c r="O252" s="218">
        <v>19.601686399999998</v>
      </c>
      <c r="P252" s="218">
        <v>19.700000000000003</v>
      </c>
      <c r="Q252" s="218">
        <v>22.621107126858583</v>
      </c>
      <c r="R252" s="218">
        <v>23.35</v>
      </c>
      <c r="S252" s="218">
        <v>23.5</v>
      </c>
      <c r="T252" s="218">
        <v>24.1</v>
      </c>
      <c r="U252" s="218">
        <v>21.6</v>
      </c>
      <c r="V252" s="218">
        <v>18.45</v>
      </c>
      <c r="W252" s="215"/>
      <c r="X252" s="216"/>
      <c r="Y252" s="216"/>
      <c r="Z252" s="216"/>
      <c r="AA252" s="216"/>
      <c r="AB252" s="216"/>
      <c r="AC252" s="216"/>
      <c r="AD252" s="216"/>
      <c r="AE252" s="216"/>
      <c r="AF252" s="216"/>
      <c r="AG252" s="216"/>
      <c r="AH252" s="216"/>
      <c r="AI252" s="216"/>
      <c r="AJ252" s="216"/>
      <c r="AK252" s="216"/>
      <c r="AL252" s="216"/>
      <c r="AM252" s="216"/>
      <c r="AN252" s="216"/>
      <c r="AO252" s="216"/>
      <c r="AP252" s="216"/>
      <c r="AQ252" s="216"/>
      <c r="AR252" s="216"/>
      <c r="AS252" s="216"/>
      <c r="AT252" s="216"/>
      <c r="AU252" s="216"/>
      <c r="AV252" s="216"/>
      <c r="AW252" s="216"/>
      <c r="AX252" s="216"/>
      <c r="AY252" s="216"/>
      <c r="AZ252" s="216"/>
      <c r="BA252" s="216"/>
      <c r="BB252" s="216"/>
      <c r="BC252" s="216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21"/>
    </row>
    <row r="253" spans="1:65">
      <c r="A253" s="29"/>
      <c r="B253" s="3" t="s">
        <v>258</v>
      </c>
      <c r="C253" s="28"/>
      <c r="D253" s="218">
        <v>0.21602468994692903</v>
      </c>
      <c r="E253" s="218">
        <v>1.0925415799867757</v>
      </c>
      <c r="F253" s="218">
        <v>0.22224577643491519</v>
      </c>
      <c r="G253" s="218">
        <v>0.77547338230700447</v>
      </c>
      <c r="H253" s="218">
        <v>1.8618986725025257</v>
      </c>
      <c r="I253" s="218">
        <v>0.40824829046386296</v>
      </c>
      <c r="J253" s="218">
        <v>0.36560452221856615</v>
      </c>
      <c r="K253" s="218">
        <v>0.40824829046386296</v>
      </c>
      <c r="L253" s="218">
        <v>0.16605805544380539</v>
      </c>
      <c r="M253" s="218">
        <v>0.20976176963402957</v>
      </c>
      <c r="N253" s="218">
        <v>2.0129580224137804</v>
      </c>
      <c r="O253" s="218">
        <v>0.12556775996564498</v>
      </c>
      <c r="P253" s="218">
        <v>0.38297084310253554</v>
      </c>
      <c r="Q253" s="218">
        <v>1.786282520231292</v>
      </c>
      <c r="R253" s="218">
        <v>0.12110601416389963</v>
      </c>
      <c r="S253" s="218">
        <v>0.25884358211089575</v>
      </c>
      <c r="T253" s="218">
        <v>0.50859282994028432</v>
      </c>
      <c r="U253" s="218">
        <v>0.15055453054181583</v>
      </c>
      <c r="V253" s="218">
        <v>0.33714487489307443</v>
      </c>
      <c r="W253" s="215"/>
      <c r="X253" s="216"/>
      <c r="Y253" s="216"/>
      <c r="Z253" s="216"/>
      <c r="AA253" s="216"/>
      <c r="AB253" s="216"/>
      <c r="AC253" s="216"/>
      <c r="AD253" s="216"/>
      <c r="AE253" s="216"/>
      <c r="AF253" s="216"/>
      <c r="AG253" s="216"/>
      <c r="AH253" s="216"/>
      <c r="AI253" s="216"/>
      <c r="AJ253" s="216"/>
      <c r="AK253" s="216"/>
      <c r="AL253" s="216"/>
      <c r="AM253" s="216"/>
      <c r="AN253" s="216"/>
      <c r="AO253" s="216"/>
      <c r="AP253" s="216"/>
      <c r="AQ253" s="216"/>
      <c r="AR253" s="216"/>
      <c r="AS253" s="216"/>
      <c r="AT253" s="216"/>
      <c r="AU253" s="216"/>
      <c r="AV253" s="216"/>
      <c r="AW253" s="216"/>
      <c r="AX253" s="216"/>
      <c r="AY253" s="216"/>
      <c r="AZ253" s="216"/>
      <c r="BA253" s="216"/>
      <c r="BB253" s="216"/>
      <c r="BC253" s="216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21"/>
    </row>
    <row r="254" spans="1:65">
      <c r="A254" s="29"/>
      <c r="B254" s="3" t="s">
        <v>86</v>
      </c>
      <c r="C254" s="28"/>
      <c r="D254" s="13">
        <v>9.7454747344479248E-3</v>
      </c>
      <c r="E254" s="13">
        <v>6.221479545275703E-2</v>
      </c>
      <c r="F254" s="13">
        <v>1.0073884253688737E-2</v>
      </c>
      <c r="G254" s="13">
        <v>4.1676805956969452E-2</v>
      </c>
      <c r="H254" s="13">
        <v>7.2541506720877627E-2</v>
      </c>
      <c r="I254" s="13">
        <v>1.7129298900581662E-2</v>
      </c>
      <c r="J254" s="13">
        <v>1.5372299462588624E-2</v>
      </c>
      <c r="K254" s="13">
        <v>1.8698394983077692E-2</v>
      </c>
      <c r="L254" s="13">
        <v>7.0291603419015292E-3</v>
      </c>
      <c r="M254" s="13">
        <v>1.0540792443921084E-2</v>
      </c>
      <c r="N254" s="13">
        <v>9.3192501037675027E-2</v>
      </c>
      <c r="O254" s="13">
        <v>6.4085153974071784E-3</v>
      </c>
      <c r="P254" s="13">
        <v>1.9309454274077424E-2</v>
      </c>
      <c r="Q254" s="13">
        <v>7.9857538722568844E-2</v>
      </c>
      <c r="R254" s="13">
        <v>5.1902577498814132E-3</v>
      </c>
      <c r="S254" s="13">
        <v>1.1038105846946514E-2</v>
      </c>
      <c r="T254" s="13">
        <v>2.1309755444425323E-2</v>
      </c>
      <c r="U254" s="13">
        <v>6.9808901333144897E-3</v>
      </c>
      <c r="V254" s="13">
        <v>1.8406453588338912E-2</v>
      </c>
      <c r="W254" s="15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55"/>
    </row>
    <row r="255" spans="1:65">
      <c r="A255" s="29"/>
      <c r="B255" s="3" t="s">
        <v>259</v>
      </c>
      <c r="C255" s="28"/>
      <c r="D255" s="13">
        <v>1.876519398806864E-2</v>
      </c>
      <c r="E255" s="13">
        <v>-0.19291736156756356</v>
      </c>
      <c r="F255" s="13">
        <v>1.3935358079823379E-2</v>
      </c>
      <c r="G255" s="13">
        <v>-0.14484236825547392</v>
      </c>
      <c r="H255" s="13">
        <v>0.17962285619671103</v>
      </c>
      <c r="I255" s="13">
        <v>9.5364080754088754E-2</v>
      </c>
      <c r="J255" s="13">
        <v>9.3066114151108215E-2</v>
      </c>
      <c r="K255" s="13">
        <v>3.4454166348645288E-3</v>
      </c>
      <c r="L255" s="13">
        <v>8.5750920464953362E-2</v>
      </c>
      <c r="M255" s="13">
        <v>-8.540929201371894E-2</v>
      </c>
      <c r="N255" s="13">
        <v>-7.2784275123783937E-3</v>
      </c>
      <c r="O255" s="13">
        <v>-9.9477801273967437E-2</v>
      </c>
      <c r="P255" s="13">
        <v>-8.8473247484359696E-2</v>
      </c>
      <c r="Q255" s="13">
        <v>2.8035083635618907E-2</v>
      </c>
      <c r="R255" s="13">
        <v>7.2384414724282697E-2</v>
      </c>
      <c r="S255" s="13">
        <v>7.7746336797904103E-2</v>
      </c>
      <c r="T255" s="13">
        <v>9.6896058489408965E-2</v>
      </c>
      <c r="U255" s="13">
        <v>-8.810405247698716E-3</v>
      </c>
      <c r="V255" s="13">
        <v>-0.15817823444143808</v>
      </c>
      <c r="W255" s="15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55"/>
    </row>
    <row r="256" spans="1:65">
      <c r="A256" s="29"/>
      <c r="B256" s="45" t="s">
        <v>260</v>
      </c>
      <c r="C256" s="46"/>
      <c r="D256" s="44">
        <v>0.04</v>
      </c>
      <c r="E256" s="44">
        <v>1.76</v>
      </c>
      <c r="F256" s="44">
        <v>0</v>
      </c>
      <c r="G256" s="44">
        <v>1.35</v>
      </c>
      <c r="H256" s="44">
        <v>1.41</v>
      </c>
      <c r="I256" s="44">
        <v>0.69</v>
      </c>
      <c r="J256" s="44">
        <v>0.67</v>
      </c>
      <c r="K256" s="44">
        <v>0.09</v>
      </c>
      <c r="L256" s="44">
        <v>0.61</v>
      </c>
      <c r="M256" s="44">
        <v>0.85</v>
      </c>
      <c r="N256" s="44">
        <v>0.18</v>
      </c>
      <c r="O256" s="44">
        <v>0.97</v>
      </c>
      <c r="P256" s="44">
        <v>0.87</v>
      </c>
      <c r="Q256" s="44">
        <v>0.12</v>
      </c>
      <c r="R256" s="44">
        <v>0.5</v>
      </c>
      <c r="S256" s="44">
        <v>0.54</v>
      </c>
      <c r="T256" s="44">
        <v>0.71</v>
      </c>
      <c r="U256" s="44">
        <v>0.19</v>
      </c>
      <c r="V256" s="44">
        <v>1.47</v>
      </c>
      <c r="W256" s="15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55"/>
    </row>
    <row r="257" spans="1:65">
      <c r="B257" s="3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BM257" s="55"/>
    </row>
    <row r="258" spans="1:65" ht="15">
      <c r="B258" s="8" t="s">
        <v>536</v>
      </c>
      <c r="BM258" s="27" t="s">
        <v>311</v>
      </c>
    </row>
    <row r="259" spans="1:65" ht="15">
      <c r="A259" s="24" t="s">
        <v>33</v>
      </c>
      <c r="B259" s="18" t="s">
        <v>110</v>
      </c>
      <c r="C259" s="15" t="s">
        <v>111</v>
      </c>
      <c r="D259" s="16" t="s">
        <v>227</v>
      </c>
      <c r="E259" s="17" t="s">
        <v>227</v>
      </c>
      <c r="F259" s="17" t="s">
        <v>227</v>
      </c>
      <c r="G259" s="15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7">
        <v>1</v>
      </c>
    </row>
    <row r="260" spans="1:65">
      <c r="A260" s="29"/>
      <c r="B260" s="19" t="s">
        <v>228</v>
      </c>
      <c r="C260" s="9" t="s">
        <v>228</v>
      </c>
      <c r="D260" s="151" t="s">
        <v>230</v>
      </c>
      <c r="E260" s="152" t="s">
        <v>232</v>
      </c>
      <c r="F260" s="152" t="s">
        <v>238</v>
      </c>
      <c r="G260" s="15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7" t="s">
        <v>3</v>
      </c>
    </row>
    <row r="261" spans="1:65">
      <c r="A261" s="29"/>
      <c r="B261" s="19"/>
      <c r="C261" s="9"/>
      <c r="D261" s="10" t="s">
        <v>262</v>
      </c>
      <c r="E261" s="11" t="s">
        <v>262</v>
      </c>
      <c r="F261" s="11" t="s">
        <v>264</v>
      </c>
      <c r="G261" s="15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7">
        <v>2</v>
      </c>
    </row>
    <row r="262" spans="1:65">
      <c r="A262" s="29"/>
      <c r="B262" s="19"/>
      <c r="C262" s="9"/>
      <c r="D262" s="25" t="s">
        <v>116</v>
      </c>
      <c r="E262" s="25" t="s">
        <v>313</v>
      </c>
      <c r="F262" s="25" t="s">
        <v>315</v>
      </c>
      <c r="G262" s="15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7">
        <v>2</v>
      </c>
    </row>
    <row r="263" spans="1:65">
      <c r="A263" s="29"/>
      <c r="B263" s="18">
        <v>1</v>
      </c>
      <c r="C263" s="14">
        <v>1</v>
      </c>
      <c r="D263" s="21">
        <v>2.0409999999999999</v>
      </c>
      <c r="E263" s="21">
        <v>1.9614156688514206</v>
      </c>
      <c r="F263" s="21">
        <v>2.1</v>
      </c>
      <c r="G263" s="15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27">
        <v>1</v>
      </c>
    </row>
    <row r="264" spans="1:65">
      <c r="A264" s="29"/>
      <c r="B264" s="19">
        <v>1</v>
      </c>
      <c r="C264" s="9">
        <v>2</v>
      </c>
      <c r="D264" s="11">
        <v>2.04</v>
      </c>
      <c r="E264" s="11">
        <v>2.0483134468035713</v>
      </c>
      <c r="F264" s="11">
        <v>2</v>
      </c>
      <c r="G264" s="15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27">
        <v>4</v>
      </c>
    </row>
    <row r="265" spans="1:65">
      <c r="A265" s="29"/>
      <c r="B265" s="19">
        <v>1</v>
      </c>
      <c r="C265" s="9">
        <v>3</v>
      </c>
      <c r="D265" s="11">
        <v>2.0649999999999999</v>
      </c>
      <c r="E265" s="11">
        <v>2.0952952481682461</v>
      </c>
      <c r="F265" s="11">
        <v>1.9</v>
      </c>
      <c r="G265" s="15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27">
        <v>16</v>
      </c>
    </row>
    <row r="266" spans="1:65">
      <c r="A266" s="29"/>
      <c r="B266" s="19">
        <v>1</v>
      </c>
      <c r="C266" s="9">
        <v>4</v>
      </c>
      <c r="D266" s="11">
        <v>2.0430000000000001</v>
      </c>
      <c r="E266" s="11">
        <v>1.9874297724814665</v>
      </c>
      <c r="F266" s="11">
        <v>2.2000000000000002</v>
      </c>
      <c r="G266" s="15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27">
        <v>2.0496258876927098</v>
      </c>
    </row>
    <row r="267" spans="1:65">
      <c r="A267" s="29"/>
      <c r="B267" s="19">
        <v>1</v>
      </c>
      <c r="C267" s="9">
        <v>5</v>
      </c>
      <c r="D267" s="11">
        <v>2.0619999999999998</v>
      </c>
      <c r="E267" s="11">
        <v>2.0025559015389711</v>
      </c>
      <c r="F267" s="11">
        <v>2.2000000000000002</v>
      </c>
      <c r="G267" s="15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27">
        <v>10</v>
      </c>
    </row>
    <row r="268" spans="1:65">
      <c r="A268" s="29"/>
      <c r="B268" s="19">
        <v>1</v>
      </c>
      <c r="C268" s="9">
        <v>6</v>
      </c>
      <c r="D268" s="11">
        <v>2.0339999999999998</v>
      </c>
      <c r="E268" s="11">
        <v>1.9132559406250504</v>
      </c>
      <c r="F268" s="11">
        <v>2.2000000000000002</v>
      </c>
      <c r="G268" s="15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5"/>
    </row>
    <row r="269" spans="1:65">
      <c r="A269" s="29"/>
      <c r="B269" s="20" t="s">
        <v>256</v>
      </c>
      <c r="C269" s="12"/>
      <c r="D269" s="22">
        <v>2.0474999999999999</v>
      </c>
      <c r="E269" s="22">
        <v>2.001377663078121</v>
      </c>
      <c r="F269" s="22">
        <v>2.0999999999999996</v>
      </c>
      <c r="G269" s="15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5"/>
    </row>
    <row r="270" spans="1:65">
      <c r="A270" s="29"/>
      <c r="B270" s="3" t="s">
        <v>257</v>
      </c>
      <c r="C270" s="28"/>
      <c r="D270" s="11">
        <v>2.0419999999999998</v>
      </c>
      <c r="E270" s="11">
        <v>1.9949928370102188</v>
      </c>
      <c r="F270" s="11">
        <v>2.1500000000000004</v>
      </c>
      <c r="G270" s="15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55"/>
    </row>
    <row r="271" spans="1:65">
      <c r="A271" s="29"/>
      <c r="B271" s="3" t="s">
        <v>258</v>
      </c>
      <c r="C271" s="28"/>
      <c r="D271" s="23">
        <v>1.2786711852544404E-2</v>
      </c>
      <c r="E271" s="23">
        <v>6.4158883144457612E-2</v>
      </c>
      <c r="F271" s="23">
        <v>0.12649110640673528</v>
      </c>
      <c r="G271" s="15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55"/>
    </row>
    <row r="272" spans="1:65">
      <c r="A272" s="29"/>
      <c r="B272" s="3" t="s">
        <v>86</v>
      </c>
      <c r="C272" s="28"/>
      <c r="D272" s="13">
        <v>6.245036313819001E-3</v>
      </c>
      <c r="E272" s="13">
        <v>3.2057359451979281E-2</v>
      </c>
      <c r="F272" s="13">
        <v>6.0233860193683472E-2</v>
      </c>
      <c r="G272" s="15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55"/>
    </row>
    <row r="273" spans="1:65">
      <c r="A273" s="29"/>
      <c r="B273" s="3" t="s">
        <v>259</v>
      </c>
      <c r="C273" s="28"/>
      <c r="D273" s="13">
        <v>-1.0372076706657296E-3</v>
      </c>
      <c r="E273" s="13">
        <v>-2.3540015231219846E-2</v>
      </c>
      <c r="F273" s="13">
        <v>2.4577222901881246E-2</v>
      </c>
      <c r="G273" s="15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55"/>
    </row>
    <row r="274" spans="1:65">
      <c r="A274" s="29"/>
      <c r="B274" s="45" t="s">
        <v>260</v>
      </c>
      <c r="C274" s="46"/>
      <c r="D274" s="44">
        <v>0</v>
      </c>
      <c r="E274" s="44">
        <v>0.67</v>
      </c>
      <c r="F274" s="44">
        <v>0.77</v>
      </c>
      <c r="G274" s="15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55"/>
    </row>
    <row r="275" spans="1:65">
      <c r="B275" s="30"/>
      <c r="C275" s="20"/>
      <c r="D275" s="20"/>
      <c r="E275" s="20"/>
      <c r="F275" s="20"/>
      <c r="BM275" s="55"/>
    </row>
    <row r="276" spans="1:65" ht="15">
      <c r="B276" s="8" t="s">
        <v>537</v>
      </c>
      <c r="BM276" s="27" t="s">
        <v>311</v>
      </c>
    </row>
    <row r="277" spans="1:65" ht="15">
      <c r="A277" s="24" t="s">
        <v>36</v>
      </c>
      <c r="B277" s="18" t="s">
        <v>110</v>
      </c>
      <c r="C277" s="15" t="s">
        <v>111</v>
      </c>
      <c r="D277" s="16" t="s">
        <v>227</v>
      </c>
      <c r="E277" s="17" t="s">
        <v>227</v>
      </c>
      <c r="F277" s="17" t="s">
        <v>227</v>
      </c>
      <c r="G277" s="15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27">
        <v>1</v>
      </c>
    </row>
    <row r="278" spans="1:65">
      <c r="A278" s="29"/>
      <c r="B278" s="19" t="s">
        <v>228</v>
      </c>
      <c r="C278" s="9" t="s">
        <v>228</v>
      </c>
      <c r="D278" s="151" t="s">
        <v>230</v>
      </c>
      <c r="E278" s="152" t="s">
        <v>232</v>
      </c>
      <c r="F278" s="152" t="s">
        <v>238</v>
      </c>
      <c r="G278" s="15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27" t="s">
        <v>3</v>
      </c>
    </row>
    <row r="279" spans="1:65">
      <c r="A279" s="29"/>
      <c r="B279" s="19"/>
      <c r="C279" s="9"/>
      <c r="D279" s="10" t="s">
        <v>262</v>
      </c>
      <c r="E279" s="11" t="s">
        <v>262</v>
      </c>
      <c r="F279" s="11" t="s">
        <v>264</v>
      </c>
      <c r="G279" s="15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27">
        <v>2</v>
      </c>
    </row>
    <row r="280" spans="1:65">
      <c r="A280" s="29"/>
      <c r="B280" s="19"/>
      <c r="C280" s="9"/>
      <c r="D280" s="25" t="s">
        <v>116</v>
      </c>
      <c r="E280" s="25" t="s">
        <v>313</v>
      </c>
      <c r="F280" s="25" t="s">
        <v>315</v>
      </c>
      <c r="G280" s="15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27">
        <v>2</v>
      </c>
    </row>
    <row r="281" spans="1:65">
      <c r="A281" s="29"/>
      <c r="B281" s="18">
        <v>1</v>
      </c>
      <c r="C281" s="14">
        <v>1</v>
      </c>
      <c r="D281" s="21">
        <v>0.86499999999999999</v>
      </c>
      <c r="E281" s="21">
        <v>0.7645325421592396</v>
      </c>
      <c r="F281" s="21">
        <v>0.8</v>
      </c>
      <c r="G281" s="15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27">
        <v>1</v>
      </c>
    </row>
    <row r="282" spans="1:65">
      <c r="A282" s="29"/>
      <c r="B282" s="19">
        <v>1</v>
      </c>
      <c r="C282" s="9">
        <v>2</v>
      </c>
      <c r="D282" s="11">
        <v>0.876</v>
      </c>
      <c r="E282" s="11">
        <v>0.80049400742497356</v>
      </c>
      <c r="F282" s="11">
        <v>0.7</v>
      </c>
      <c r="G282" s="15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27">
        <v>5</v>
      </c>
    </row>
    <row r="283" spans="1:65">
      <c r="A283" s="29"/>
      <c r="B283" s="19">
        <v>1</v>
      </c>
      <c r="C283" s="9">
        <v>3</v>
      </c>
      <c r="D283" s="11">
        <v>0.88</v>
      </c>
      <c r="E283" s="11">
        <v>0.82545290683616035</v>
      </c>
      <c r="F283" s="11">
        <v>0.7</v>
      </c>
      <c r="G283" s="15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27">
        <v>16</v>
      </c>
    </row>
    <row r="284" spans="1:65">
      <c r="A284" s="29"/>
      <c r="B284" s="19">
        <v>1</v>
      </c>
      <c r="C284" s="9">
        <v>4</v>
      </c>
      <c r="D284" s="11">
        <v>0.879</v>
      </c>
      <c r="E284" s="11">
        <v>0.81264998802374999</v>
      </c>
      <c r="F284" s="11">
        <v>0.8</v>
      </c>
      <c r="G284" s="15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27">
        <v>0.81339608045919598</v>
      </c>
    </row>
    <row r="285" spans="1:65">
      <c r="A285" s="29"/>
      <c r="B285" s="19">
        <v>1</v>
      </c>
      <c r="C285" s="9">
        <v>5</v>
      </c>
      <c r="D285" s="11">
        <v>0.88300000000000001</v>
      </c>
      <c r="E285" s="11">
        <v>0.80259659958819995</v>
      </c>
      <c r="F285" s="11">
        <v>0.8</v>
      </c>
      <c r="G285" s="15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27">
        <v>11</v>
      </c>
    </row>
    <row r="286" spans="1:65">
      <c r="A286" s="29"/>
      <c r="B286" s="19">
        <v>1</v>
      </c>
      <c r="C286" s="9">
        <v>6</v>
      </c>
      <c r="D286" s="11">
        <v>0.878</v>
      </c>
      <c r="E286" s="11">
        <v>0.77440340423320653</v>
      </c>
      <c r="F286" s="11">
        <v>0.8</v>
      </c>
      <c r="G286" s="15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5"/>
    </row>
    <row r="287" spans="1:65">
      <c r="A287" s="29"/>
      <c r="B287" s="20" t="s">
        <v>256</v>
      </c>
      <c r="C287" s="12"/>
      <c r="D287" s="22">
        <v>0.87683333333333335</v>
      </c>
      <c r="E287" s="22">
        <v>0.79668824137758831</v>
      </c>
      <c r="F287" s="22">
        <v>0.76666666666666661</v>
      </c>
      <c r="G287" s="15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5"/>
    </row>
    <row r="288" spans="1:65">
      <c r="A288" s="29"/>
      <c r="B288" s="3" t="s">
        <v>257</v>
      </c>
      <c r="C288" s="28"/>
      <c r="D288" s="11">
        <v>0.87850000000000006</v>
      </c>
      <c r="E288" s="11">
        <v>0.8015453035065867</v>
      </c>
      <c r="F288" s="11">
        <v>0.8</v>
      </c>
      <c r="G288" s="15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55"/>
    </row>
    <row r="289" spans="1:65">
      <c r="A289" s="29"/>
      <c r="B289" s="3" t="s">
        <v>258</v>
      </c>
      <c r="C289" s="28"/>
      <c r="D289" s="23">
        <v>6.2423286253341977E-3</v>
      </c>
      <c r="E289" s="23">
        <v>2.3074569749681934E-2</v>
      </c>
      <c r="F289" s="23">
        <v>5.1639777949432274E-2</v>
      </c>
      <c r="G289" s="15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55"/>
    </row>
    <row r="290" spans="1:65">
      <c r="A290" s="29"/>
      <c r="B290" s="3" t="s">
        <v>86</v>
      </c>
      <c r="C290" s="28"/>
      <c r="D290" s="13">
        <v>7.1191734940135309E-3</v>
      </c>
      <c r="E290" s="13">
        <v>2.8963110726703701E-2</v>
      </c>
      <c r="F290" s="13">
        <v>6.7356232107955147E-2</v>
      </c>
      <c r="G290" s="15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55"/>
    </row>
    <row r="291" spans="1:65">
      <c r="A291" s="29"/>
      <c r="B291" s="3" t="s">
        <v>259</v>
      </c>
      <c r="C291" s="28"/>
      <c r="D291" s="13">
        <v>7.799060555876336E-2</v>
      </c>
      <c r="E291" s="13">
        <v>-2.0540840413412642E-2</v>
      </c>
      <c r="F291" s="13">
        <v>-5.7449765145350384E-2</v>
      </c>
      <c r="G291" s="15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55"/>
    </row>
    <row r="292" spans="1:65">
      <c r="A292" s="29"/>
      <c r="B292" s="45" t="s">
        <v>260</v>
      </c>
      <c r="C292" s="46"/>
      <c r="D292" s="44">
        <v>1.8</v>
      </c>
      <c r="E292" s="44">
        <v>0</v>
      </c>
      <c r="F292" s="44">
        <v>0.67</v>
      </c>
      <c r="G292" s="15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55"/>
    </row>
    <row r="293" spans="1:65">
      <c r="B293" s="30"/>
      <c r="C293" s="20"/>
      <c r="D293" s="20"/>
      <c r="E293" s="20"/>
      <c r="F293" s="20"/>
      <c r="BM293" s="55"/>
    </row>
    <row r="294" spans="1:65" ht="15">
      <c r="B294" s="8" t="s">
        <v>538</v>
      </c>
      <c r="BM294" s="27" t="s">
        <v>311</v>
      </c>
    </row>
    <row r="295" spans="1:65" ht="15">
      <c r="A295" s="24" t="s">
        <v>39</v>
      </c>
      <c r="B295" s="18" t="s">
        <v>110</v>
      </c>
      <c r="C295" s="15" t="s">
        <v>111</v>
      </c>
      <c r="D295" s="16" t="s">
        <v>227</v>
      </c>
      <c r="E295" s="17" t="s">
        <v>227</v>
      </c>
      <c r="F295" s="17" t="s">
        <v>227</v>
      </c>
      <c r="G295" s="15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27">
        <v>1</v>
      </c>
    </row>
    <row r="296" spans="1:65">
      <c r="A296" s="29"/>
      <c r="B296" s="19" t="s">
        <v>228</v>
      </c>
      <c r="C296" s="9" t="s">
        <v>228</v>
      </c>
      <c r="D296" s="151" t="s">
        <v>230</v>
      </c>
      <c r="E296" s="152" t="s">
        <v>232</v>
      </c>
      <c r="F296" s="152" t="s">
        <v>238</v>
      </c>
      <c r="G296" s="15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7" t="s">
        <v>3</v>
      </c>
    </row>
    <row r="297" spans="1:65">
      <c r="A297" s="29"/>
      <c r="B297" s="19"/>
      <c r="C297" s="9"/>
      <c r="D297" s="10" t="s">
        <v>262</v>
      </c>
      <c r="E297" s="11" t="s">
        <v>262</v>
      </c>
      <c r="F297" s="11" t="s">
        <v>264</v>
      </c>
      <c r="G297" s="15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7">
        <v>2</v>
      </c>
    </row>
    <row r="298" spans="1:65">
      <c r="A298" s="29"/>
      <c r="B298" s="19"/>
      <c r="C298" s="9"/>
      <c r="D298" s="25" t="s">
        <v>116</v>
      </c>
      <c r="E298" s="25" t="s">
        <v>313</v>
      </c>
      <c r="F298" s="25" t="s">
        <v>315</v>
      </c>
      <c r="G298" s="15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7">
        <v>2</v>
      </c>
    </row>
    <row r="299" spans="1:65">
      <c r="A299" s="29"/>
      <c r="B299" s="18">
        <v>1</v>
      </c>
      <c r="C299" s="14">
        <v>1</v>
      </c>
      <c r="D299" s="21">
        <v>1.0029999999999999</v>
      </c>
      <c r="E299" s="21">
        <v>0.85863864773992915</v>
      </c>
      <c r="F299" s="21">
        <v>0.9</v>
      </c>
      <c r="G299" s="15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27">
        <v>1</v>
      </c>
    </row>
    <row r="300" spans="1:65">
      <c r="A300" s="29"/>
      <c r="B300" s="19">
        <v>1</v>
      </c>
      <c r="C300" s="9">
        <v>2</v>
      </c>
      <c r="D300" s="11">
        <v>0.96200000000000008</v>
      </c>
      <c r="E300" s="11">
        <v>0.89153719275677912</v>
      </c>
      <c r="F300" s="11">
        <v>0.9</v>
      </c>
      <c r="G300" s="15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27">
        <v>6</v>
      </c>
    </row>
    <row r="301" spans="1:65">
      <c r="A301" s="29"/>
      <c r="B301" s="19">
        <v>1</v>
      </c>
      <c r="C301" s="9">
        <v>3</v>
      </c>
      <c r="D301" s="11">
        <v>0.99099999999999988</v>
      </c>
      <c r="E301" s="11">
        <v>0.89301775801260186</v>
      </c>
      <c r="F301" s="11">
        <v>0.9</v>
      </c>
      <c r="G301" s="15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27">
        <v>16</v>
      </c>
    </row>
    <row r="302" spans="1:65">
      <c r="A302" s="29"/>
      <c r="B302" s="19">
        <v>1</v>
      </c>
      <c r="C302" s="9">
        <v>4</v>
      </c>
      <c r="D302" s="11">
        <v>0.99600000000000011</v>
      </c>
      <c r="E302" s="11">
        <v>0.85419706379737637</v>
      </c>
      <c r="F302" s="11">
        <v>0.9</v>
      </c>
      <c r="G302" s="15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27">
        <v>0.92090033474285904</v>
      </c>
    </row>
    <row r="303" spans="1:65">
      <c r="A303" s="29"/>
      <c r="B303" s="19">
        <v>1</v>
      </c>
      <c r="C303" s="9">
        <v>5</v>
      </c>
      <c r="D303" s="11">
        <v>1.024</v>
      </c>
      <c r="E303" s="11">
        <v>0.88065171907523487</v>
      </c>
      <c r="F303" s="11">
        <v>0.9</v>
      </c>
      <c r="G303" s="15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27">
        <v>12</v>
      </c>
    </row>
    <row r="304" spans="1:65">
      <c r="A304" s="29"/>
      <c r="B304" s="19">
        <v>1</v>
      </c>
      <c r="C304" s="9">
        <v>6</v>
      </c>
      <c r="D304" s="11">
        <v>0.97399999999999987</v>
      </c>
      <c r="E304" s="11">
        <v>0.84816364398954625</v>
      </c>
      <c r="F304" s="11">
        <v>0.9</v>
      </c>
      <c r="G304" s="15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55"/>
    </row>
    <row r="305" spans="1:65">
      <c r="A305" s="29"/>
      <c r="B305" s="20" t="s">
        <v>256</v>
      </c>
      <c r="C305" s="12"/>
      <c r="D305" s="22">
        <v>0.99166666666666659</v>
      </c>
      <c r="E305" s="22">
        <v>0.87103433756191129</v>
      </c>
      <c r="F305" s="22">
        <v>0.9</v>
      </c>
      <c r="G305" s="15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5"/>
    </row>
    <row r="306" spans="1:65">
      <c r="A306" s="29"/>
      <c r="B306" s="3" t="s">
        <v>257</v>
      </c>
      <c r="C306" s="28"/>
      <c r="D306" s="11">
        <v>0.99350000000000005</v>
      </c>
      <c r="E306" s="11">
        <v>0.86964518340758201</v>
      </c>
      <c r="F306" s="11">
        <v>0.9</v>
      </c>
      <c r="G306" s="15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55"/>
    </row>
    <row r="307" spans="1:65">
      <c r="A307" s="29"/>
      <c r="B307" s="3" t="s">
        <v>258</v>
      </c>
      <c r="C307" s="28"/>
      <c r="D307" s="23">
        <v>2.1841855843006259E-2</v>
      </c>
      <c r="E307" s="23">
        <v>1.9780532912396901E-2</v>
      </c>
      <c r="F307" s="23">
        <v>0</v>
      </c>
      <c r="G307" s="15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55"/>
    </row>
    <row r="308" spans="1:65">
      <c r="A308" s="29"/>
      <c r="B308" s="3" t="s">
        <v>86</v>
      </c>
      <c r="C308" s="28"/>
      <c r="D308" s="13">
        <v>2.2025400850090346E-2</v>
      </c>
      <c r="E308" s="13">
        <v>2.2709245846454295E-2</v>
      </c>
      <c r="F308" s="13">
        <v>0</v>
      </c>
      <c r="G308" s="15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55"/>
    </row>
    <row r="309" spans="1:65">
      <c r="A309" s="29"/>
      <c r="B309" s="3" t="s">
        <v>259</v>
      </c>
      <c r="C309" s="28"/>
      <c r="D309" s="13">
        <v>7.6844723857731445E-2</v>
      </c>
      <c r="E309" s="13">
        <v>-5.4149179123571201E-2</v>
      </c>
      <c r="F309" s="13">
        <v>-2.2695544734159467E-2</v>
      </c>
      <c r="G309" s="15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55"/>
    </row>
    <row r="310" spans="1:65">
      <c r="A310" s="29"/>
      <c r="B310" s="45" t="s">
        <v>260</v>
      </c>
      <c r="C310" s="46"/>
      <c r="D310" s="44">
        <v>2.13</v>
      </c>
      <c r="E310" s="44">
        <v>0.67</v>
      </c>
      <c r="F310" s="44">
        <v>0</v>
      </c>
      <c r="G310" s="15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55"/>
    </row>
    <row r="311" spans="1:65">
      <c r="B311" s="30"/>
      <c r="C311" s="20"/>
      <c r="D311" s="20"/>
      <c r="E311" s="20"/>
      <c r="F311" s="20"/>
      <c r="BM311" s="55"/>
    </row>
    <row r="312" spans="1:65" ht="15">
      <c r="B312" s="8" t="s">
        <v>539</v>
      </c>
      <c r="BM312" s="27" t="s">
        <v>66</v>
      </c>
    </row>
    <row r="313" spans="1:65" ht="15">
      <c r="A313" s="24" t="s">
        <v>52</v>
      </c>
      <c r="B313" s="18" t="s">
        <v>110</v>
      </c>
      <c r="C313" s="15" t="s">
        <v>111</v>
      </c>
      <c r="D313" s="16" t="s">
        <v>227</v>
      </c>
      <c r="E313" s="17" t="s">
        <v>227</v>
      </c>
      <c r="F313" s="17" t="s">
        <v>227</v>
      </c>
      <c r="G313" s="17" t="s">
        <v>227</v>
      </c>
      <c r="H313" s="17" t="s">
        <v>227</v>
      </c>
      <c r="I313" s="17" t="s">
        <v>227</v>
      </c>
      <c r="J313" s="17" t="s">
        <v>227</v>
      </c>
      <c r="K313" s="17" t="s">
        <v>227</v>
      </c>
      <c r="L313" s="17" t="s">
        <v>227</v>
      </c>
      <c r="M313" s="17" t="s">
        <v>227</v>
      </c>
      <c r="N313" s="17" t="s">
        <v>227</v>
      </c>
      <c r="O313" s="17" t="s">
        <v>227</v>
      </c>
      <c r="P313" s="17" t="s">
        <v>227</v>
      </c>
      <c r="Q313" s="17" t="s">
        <v>227</v>
      </c>
      <c r="R313" s="17" t="s">
        <v>227</v>
      </c>
      <c r="S313" s="17" t="s">
        <v>227</v>
      </c>
      <c r="T313" s="17" t="s">
        <v>227</v>
      </c>
      <c r="U313" s="17" t="s">
        <v>227</v>
      </c>
      <c r="V313" s="17" t="s">
        <v>227</v>
      </c>
      <c r="W313" s="15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7">
        <v>1</v>
      </c>
    </row>
    <row r="314" spans="1:65">
      <c r="A314" s="29"/>
      <c r="B314" s="19" t="s">
        <v>228</v>
      </c>
      <c r="C314" s="9" t="s">
        <v>228</v>
      </c>
      <c r="D314" s="151" t="s">
        <v>230</v>
      </c>
      <c r="E314" s="152" t="s">
        <v>231</v>
      </c>
      <c r="F314" s="152" t="s">
        <v>232</v>
      </c>
      <c r="G314" s="152" t="s">
        <v>234</v>
      </c>
      <c r="H314" s="152" t="s">
        <v>235</v>
      </c>
      <c r="I314" s="152" t="s">
        <v>236</v>
      </c>
      <c r="J314" s="152" t="s">
        <v>238</v>
      </c>
      <c r="K314" s="152" t="s">
        <v>239</v>
      </c>
      <c r="L314" s="152" t="s">
        <v>240</v>
      </c>
      <c r="M314" s="152" t="s">
        <v>241</v>
      </c>
      <c r="N314" s="152" t="s">
        <v>242</v>
      </c>
      <c r="O314" s="152" t="s">
        <v>243</v>
      </c>
      <c r="P314" s="152" t="s">
        <v>244</v>
      </c>
      <c r="Q314" s="152" t="s">
        <v>245</v>
      </c>
      <c r="R314" s="152" t="s">
        <v>246</v>
      </c>
      <c r="S314" s="152" t="s">
        <v>247</v>
      </c>
      <c r="T314" s="152" t="s">
        <v>248</v>
      </c>
      <c r="U314" s="152" t="s">
        <v>249</v>
      </c>
      <c r="V314" s="152" t="s">
        <v>250</v>
      </c>
      <c r="W314" s="15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27" t="s">
        <v>1</v>
      </c>
    </row>
    <row r="315" spans="1:65">
      <c r="A315" s="29"/>
      <c r="B315" s="19"/>
      <c r="C315" s="9"/>
      <c r="D315" s="10" t="s">
        <v>312</v>
      </c>
      <c r="E315" s="11" t="s">
        <v>312</v>
      </c>
      <c r="F315" s="11" t="s">
        <v>262</v>
      </c>
      <c r="G315" s="11" t="s">
        <v>312</v>
      </c>
      <c r="H315" s="11" t="s">
        <v>312</v>
      </c>
      <c r="I315" s="11" t="s">
        <v>264</v>
      </c>
      <c r="J315" s="11" t="s">
        <v>264</v>
      </c>
      <c r="K315" s="11" t="s">
        <v>264</v>
      </c>
      <c r="L315" s="11" t="s">
        <v>312</v>
      </c>
      <c r="M315" s="11" t="s">
        <v>262</v>
      </c>
      <c r="N315" s="11" t="s">
        <v>262</v>
      </c>
      <c r="O315" s="11" t="s">
        <v>264</v>
      </c>
      <c r="P315" s="11" t="s">
        <v>262</v>
      </c>
      <c r="Q315" s="11" t="s">
        <v>264</v>
      </c>
      <c r="R315" s="11" t="s">
        <v>264</v>
      </c>
      <c r="S315" s="11" t="s">
        <v>262</v>
      </c>
      <c r="T315" s="11" t="s">
        <v>262</v>
      </c>
      <c r="U315" s="11" t="s">
        <v>262</v>
      </c>
      <c r="V315" s="11" t="s">
        <v>312</v>
      </c>
      <c r="W315" s="15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27">
        <v>2</v>
      </c>
    </row>
    <row r="316" spans="1:65">
      <c r="A316" s="29"/>
      <c r="B316" s="19"/>
      <c r="C316" s="9"/>
      <c r="D316" s="25" t="s">
        <v>116</v>
      </c>
      <c r="E316" s="25" t="s">
        <v>315</v>
      </c>
      <c r="F316" s="25" t="s">
        <v>313</v>
      </c>
      <c r="G316" s="25" t="s">
        <v>313</v>
      </c>
      <c r="H316" s="25" t="s">
        <v>315</v>
      </c>
      <c r="I316" s="25" t="s">
        <v>314</v>
      </c>
      <c r="J316" s="25" t="s">
        <v>315</v>
      </c>
      <c r="K316" s="25" t="s">
        <v>313</v>
      </c>
      <c r="L316" s="25" t="s">
        <v>315</v>
      </c>
      <c r="M316" s="25" t="s">
        <v>315</v>
      </c>
      <c r="N316" s="25" t="s">
        <v>315</v>
      </c>
      <c r="O316" s="25" t="s">
        <v>315</v>
      </c>
      <c r="P316" s="25" t="s">
        <v>315</v>
      </c>
      <c r="Q316" s="25" t="s">
        <v>314</v>
      </c>
      <c r="R316" s="25" t="s">
        <v>313</v>
      </c>
      <c r="S316" s="25" t="s">
        <v>315</v>
      </c>
      <c r="T316" s="25" t="s">
        <v>315</v>
      </c>
      <c r="U316" s="25" t="s">
        <v>315</v>
      </c>
      <c r="V316" s="25" t="s">
        <v>316</v>
      </c>
      <c r="W316" s="15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27">
        <v>3</v>
      </c>
    </row>
    <row r="317" spans="1:65">
      <c r="A317" s="29"/>
      <c r="B317" s="18">
        <v>1</v>
      </c>
      <c r="C317" s="14">
        <v>1</v>
      </c>
      <c r="D317" s="21">
        <v>2.89</v>
      </c>
      <c r="E317" s="21">
        <v>3.2752080000000001</v>
      </c>
      <c r="F317" s="21">
        <v>2.9032656872959102</v>
      </c>
      <c r="G317" s="21">
        <v>2.6104197</v>
      </c>
      <c r="H317" s="21">
        <v>2.97</v>
      </c>
      <c r="I317" s="21">
        <v>3.1300000000000003</v>
      </c>
      <c r="J317" s="21">
        <v>3.3300000000000005</v>
      </c>
      <c r="K317" s="21">
        <v>2.54</v>
      </c>
      <c r="L317" s="21">
        <v>2.97</v>
      </c>
      <c r="M317" s="21">
        <v>2.83</v>
      </c>
      <c r="N317" s="21">
        <v>2.66</v>
      </c>
      <c r="O317" s="21">
        <v>2.512229708525</v>
      </c>
      <c r="P317" s="21">
        <v>2.68</v>
      </c>
      <c r="Q317" s="21">
        <v>3.192035566019328</v>
      </c>
      <c r="R317" s="21">
        <v>3.2</v>
      </c>
      <c r="S317" s="21">
        <v>2.84</v>
      </c>
      <c r="T317" s="21">
        <v>2.78</v>
      </c>
      <c r="U317" s="21">
        <v>2.74</v>
      </c>
      <c r="V317" s="21">
        <v>2.67</v>
      </c>
      <c r="W317" s="15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27">
        <v>1</v>
      </c>
    </row>
    <row r="318" spans="1:65">
      <c r="A318" s="29"/>
      <c r="B318" s="19">
        <v>1</v>
      </c>
      <c r="C318" s="9">
        <v>2</v>
      </c>
      <c r="D318" s="11">
        <v>2.85</v>
      </c>
      <c r="E318" s="11">
        <v>3.295944</v>
      </c>
      <c r="F318" s="11">
        <v>2.9158390106672174</v>
      </c>
      <c r="G318" s="11">
        <v>2.4968785000000002</v>
      </c>
      <c r="H318" s="11">
        <v>3.18</v>
      </c>
      <c r="I318" s="11">
        <v>3.1300000000000003</v>
      </c>
      <c r="J318" s="11">
        <v>3.2099999999999995</v>
      </c>
      <c r="K318" s="11">
        <v>2.57</v>
      </c>
      <c r="L318" s="11">
        <v>2.93</v>
      </c>
      <c r="M318" s="11">
        <v>2.86</v>
      </c>
      <c r="N318" s="11">
        <v>2.87</v>
      </c>
      <c r="O318" s="11">
        <v>2.5947208111239997</v>
      </c>
      <c r="P318" s="11">
        <v>2.65</v>
      </c>
      <c r="Q318" s="11">
        <v>3.2143126250663028</v>
      </c>
      <c r="R318" s="11">
        <v>3.27</v>
      </c>
      <c r="S318" s="11">
        <v>2.84</v>
      </c>
      <c r="T318" s="11">
        <v>2.77</v>
      </c>
      <c r="U318" s="11">
        <v>2.68</v>
      </c>
      <c r="V318" s="11">
        <v>2.61</v>
      </c>
      <c r="W318" s="15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27" t="e">
        <v>#N/A</v>
      </c>
    </row>
    <row r="319" spans="1:65">
      <c r="A319" s="29"/>
      <c r="B319" s="19">
        <v>1</v>
      </c>
      <c r="C319" s="9">
        <v>3</v>
      </c>
      <c r="D319" s="11">
        <v>2.96</v>
      </c>
      <c r="E319" s="11">
        <v>3.2543640000000007</v>
      </c>
      <c r="F319" s="11">
        <v>2.9655731288348366</v>
      </c>
      <c r="G319" s="11">
        <v>2.4923511</v>
      </c>
      <c r="H319" s="11">
        <v>3.1300000000000003</v>
      </c>
      <c r="I319" s="11">
        <v>3.1300000000000003</v>
      </c>
      <c r="J319" s="11">
        <v>3.29</v>
      </c>
      <c r="K319" s="11">
        <v>2.52</v>
      </c>
      <c r="L319" s="11">
        <v>2.95</v>
      </c>
      <c r="M319" s="11">
        <v>2.76</v>
      </c>
      <c r="N319" s="11">
        <v>2.82</v>
      </c>
      <c r="O319" s="11">
        <v>2.5776225172170006</v>
      </c>
      <c r="P319" s="11">
        <v>2.62</v>
      </c>
      <c r="Q319" s="11">
        <v>3.1962156835682669</v>
      </c>
      <c r="R319" s="11">
        <v>3.2300000000000004</v>
      </c>
      <c r="S319" s="11">
        <v>2.89</v>
      </c>
      <c r="T319" s="149">
        <v>2.63</v>
      </c>
      <c r="U319" s="11">
        <v>2.77</v>
      </c>
      <c r="V319" s="11">
        <v>2.75</v>
      </c>
      <c r="W319" s="15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27">
        <v>16</v>
      </c>
    </row>
    <row r="320" spans="1:65">
      <c r="A320" s="29"/>
      <c r="B320" s="19">
        <v>1</v>
      </c>
      <c r="C320" s="9">
        <v>4</v>
      </c>
      <c r="D320" s="11">
        <v>2.94</v>
      </c>
      <c r="E320" s="11">
        <v>3.208888</v>
      </c>
      <c r="F320" s="11">
        <v>2.8731630768278511</v>
      </c>
      <c r="G320" s="11">
        <v>2.5457261</v>
      </c>
      <c r="H320" s="11">
        <v>3.18</v>
      </c>
      <c r="I320" s="11">
        <v>3.15</v>
      </c>
      <c r="J320" s="11">
        <v>3.3000000000000003</v>
      </c>
      <c r="K320" s="11">
        <v>2.5</v>
      </c>
      <c r="L320" s="11">
        <v>2.92</v>
      </c>
      <c r="M320" s="11">
        <v>2.88</v>
      </c>
      <c r="N320" s="11">
        <v>2.82</v>
      </c>
      <c r="O320" s="11">
        <v>2.6096202955400001</v>
      </c>
      <c r="P320" s="11">
        <v>2.7</v>
      </c>
      <c r="Q320" s="11">
        <v>3.1925013285989077</v>
      </c>
      <c r="R320" s="11">
        <v>3.15</v>
      </c>
      <c r="S320" s="11">
        <v>2.92</v>
      </c>
      <c r="T320" s="11">
        <v>2.74</v>
      </c>
      <c r="U320" s="11">
        <v>2.72</v>
      </c>
      <c r="V320" s="11">
        <v>2.69</v>
      </c>
      <c r="W320" s="15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27">
        <v>2.8906207647107061</v>
      </c>
    </row>
    <row r="321" spans="1:65">
      <c r="A321" s="29"/>
      <c r="B321" s="19">
        <v>1</v>
      </c>
      <c r="C321" s="9">
        <v>5</v>
      </c>
      <c r="D321" s="11">
        <v>2.95</v>
      </c>
      <c r="E321" s="11">
        <v>3.297132</v>
      </c>
      <c r="F321" s="11">
        <v>2.9258277841293383</v>
      </c>
      <c r="G321" s="11">
        <v>2.5329992999999997</v>
      </c>
      <c r="H321" s="11">
        <v>3.08</v>
      </c>
      <c r="I321" s="11">
        <v>3.1300000000000003</v>
      </c>
      <c r="J321" s="11">
        <v>3.36</v>
      </c>
      <c r="K321" s="11">
        <v>2.5099999999999998</v>
      </c>
      <c r="L321" s="11">
        <v>2.9</v>
      </c>
      <c r="M321" s="11">
        <v>2.85</v>
      </c>
      <c r="N321" s="11">
        <v>2.69</v>
      </c>
      <c r="O321" s="11">
        <v>2.5210385534280002</v>
      </c>
      <c r="P321" s="11">
        <v>2.77</v>
      </c>
      <c r="Q321" s="11">
        <v>3.2187725656685382</v>
      </c>
      <c r="R321" s="11">
        <v>3.19</v>
      </c>
      <c r="S321" s="11">
        <v>2.96</v>
      </c>
      <c r="T321" s="11">
        <v>2.76</v>
      </c>
      <c r="U321" s="11">
        <v>2.7</v>
      </c>
      <c r="V321" s="11">
        <v>2.64</v>
      </c>
      <c r="W321" s="15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27">
        <v>87</v>
      </c>
    </row>
    <row r="322" spans="1:65">
      <c r="A322" s="29"/>
      <c r="B322" s="19">
        <v>1</v>
      </c>
      <c r="C322" s="9">
        <v>6</v>
      </c>
      <c r="D322" s="11">
        <v>2.86</v>
      </c>
      <c r="E322" s="11">
        <v>3.3344999999999998</v>
      </c>
      <c r="F322" s="11">
        <v>2.8529243853478139</v>
      </c>
      <c r="G322" s="11">
        <v>2.4736818999999999</v>
      </c>
      <c r="H322" s="11">
        <v>3.12</v>
      </c>
      <c r="I322" s="11">
        <v>3.15</v>
      </c>
      <c r="J322" s="11">
        <v>3.32</v>
      </c>
      <c r="K322" s="11">
        <v>2.54</v>
      </c>
      <c r="L322" s="11">
        <v>2.87</v>
      </c>
      <c r="M322" s="11">
        <v>2.79</v>
      </c>
      <c r="N322" s="11">
        <v>2.73</v>
      </c>
      <c r="O322" s="11">
        <v>2.5725329463630002</v>
      </c>
      <c r="P322" s="11">
        <v>2.69</v>
      </c>
      <c r="Q322" s="11">
        <v>3.2264789027991001</v>
      </c>
      <c r="R322" s="11">
        <v>3.16</v>
      </c>
      <c r="S322" s="11">
        <v>2.96</v>
      </c>
      <c r="T322" s="11">
        <v>2.74</v>
      </c>
      <c r="U322" s="11">
        <v>2.7</v>
      </c>
      <c r="V322" s="11">
        <v>2.69</v>
      </c>
      <c r="W322" s="15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55"/>
    </row>
    <row r="323" spans="1:65">
      <c r="A323" s="29"/>
      <c r="B323" s="20" t="s">
        <v>256</v>
      </c>
      <c r="C323" s="12"/>
      <c r="D323" s="22">
        <v>2.9083333333333332</v>
      </c>
      <c r="E323" s="22">
        <v>3.2776726666666662</v>
      </c>
      <c r="F323" s="22">
        <v>2.9060988455171617</v>
      </c>
      <c r="G323" s="22">
        <v>2.5253427666666668</v>
      </c>
      <c r="H323" s="22">
        <v>3.11</v>
      </c>
      <c r="I323" s="22">
        <v>3.1366666666666667</v>
      </c>
      <c r="J323" s="22">
        <v>3.3016666666666672</v>
      </c>
      <c r="K323" s="22">
        <v>2.5299999999999998</v>
      </c>
      <c r="L323" s="22">
        <v>2.9233333333333338</v>
      </c>
      <c r="M323" s="22">
        <v>2.8283333333333331</v>
      </c>
      <c r="N323" s="22">
        <v>2.7650000000000001</v>
      </c>
      <c r="O323" s="22">
        <v>2.5646274720328335</v>
      </c>
      <c r="P323" s="22">
        <v>2.6850000000000001</v>
      </c>
      <c r="Q323" s="22">
        <v>3.2067194452867409</v>
      </c>
      <c r="R323" s="22">
        <v>3.2000000000000006</v>
      </c>
      <c r="S323" s="22">
        <v>2.9016666666666668</v>
      </c>
      <c r="T323" s="22">
        <v>2.7366666666666668</v>
      </c>
      <c r="U323" s="22">
        <v>2.7183333333333333</v>
      </c>
      <c r="V323" s="22">
        <v>2.6750000000000003</v>
      </c>
      <c r="W323" s="15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55"/>
    </row>
    <row r="324" spans="1:65">
      <c r="A324" s="29"/>
      <c r="B324" s="3" t="s">
        <v>257</v>
      </c>
      <c r="C324" s="28"/>
      <c r="D324" s="11">
        <v>2.915</v>
      </c>
      <c r="E324" s="11">
        <v>3.2855759999999998</v>
      </c>
      <c r="F324" s="11">
        <v>2.9095523489815638</v>
      </c>
      <c r="G324" s="11">
        <v>2.5149388999999998</v>
      </c>
      <c r="H324" s="11">
        <v>3.125</v>
      </c>
      <c r="I324" s="11">
        <v>3.1300000000000003</v>
      </c>
      <c r="J324" s="11">
        <v>3.31</v>
      </c>
      <c r="K324" s="11">
        <v>2.5300000000000002</v>
      </c>
      <c r="L324" s="11">
        <v>2.9249999999999998</v>
      </c>
      <c r="M324" s="11">
        <v>2.84</v>
      </c>
      <c r="N324" s="11">
        <v>2.7749999999999999</v>
      </c>
      <c r="O324" s="11">
        <v>2.5750777317900004</v>
      </c>
      <c r="P324" s="11">
        <v>2.6850000000000001</v>
      </c>
      <c r="Q324" s="11">
        <v>3.2052641543172848</v>
      </c>
      <c r="R324" s="11">
        <v>3.1950000000000003</v>
      </c>
      <c r="S324" s="11">
        <v>2.9050000000000002</v>
      </c>
      <c r="T324" s="11">
        <v>2.75</v>
      </c>
      <c r="U324" s="11">
        <v>2.71</v>
      </c>
      <c r="V324" s="11">
        <v>2.6799999999999997</v>
      </c>
      <c r="W324" s="15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55"/>
    </row>
    <row r="325" spans="1:65">
      <c r="A325" s="29"/>
      <c r="B325" s="3" t="s">
        <v>258</v>
      </c>
      <c r="C325" s="28"/>
      <c r="D325" s="23">
        <v>4.7923550230201728E-2</v>
      </c>
      <c r="E325" s="23">
        <v>4.2947763577008941E-2</v>
      </c>
      <c r="F325" s="23">
        <v>3.9853750315443158E-2</v>
      </c>
      <c r="G325" s="23">
        <v>4.9557435480325915E-2</v>
      </c>
      <c r="H325" s="23">
        <v>7.8485667481394336E-2</v>
      </c>
      <c r="I325" s="23">
        <v>1.0327955589886225E-2</v>
      </c>
      <c r="J325" s="23">
        <v>5.1153364177409545E-2</v>
      </c>
      <c r="K325" s="23">
        <v>2.5298221281347021E-2</v>
      </c>
      <c r="L325" s="23">
        <v>3.5590260840104436E-2</v>
      </c>
      <c r="M325" s="23">
        <v>4.5350486950711671E-2</v>
      </c>
      <c r="N325" s="23">
        <v>8.360621986431388E-2</v>
      </c>
      <c r="O325" s="23">
        <v>3.9514175669721485E-2</v>
      </c>
      <c r="P325" s="23">
        <v>5.0892042599997883E-2</v>
      </c>
      <c r="Q325" s="23">
        <v>1.4976450941480441E-2</v>
      </c>
      <c r="R325" s="23">
        <v>4.4721359549995857E-2</v>
      </c>
      <c r="S325" s="23">
        <v>5.455883674224251E-2</v>
      </c>
      <c r="T325" s="23">
        <v>5.4650404085117857E-2</v>
      </c>
      <c r="U325" s="23">
        <v>3.2506409624359682E-2</v>
      </c>
      <c r="V325" s="23">
        <v>4.8062459362791674E-2</v>
      </c>
      <c r="W325" s="204"/>
      <c r="X325" s="205"/>
      <c r="Y325" s="205"/>
      <c r="Z325" s="205"/>
      <c r="AA325" s="205"/>
      <c r="AB325" s="205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5"/>
      <c r="BA325" s="205"/>
      <c r="BB325" s="205"/>
      <c r="BC325" s="205"/>
      <c r="BD325" s="205"/>
      <c r="BE325" s="205"/>
      <c r="BF325" s="205"/>
      <c r="BG325" s="205"/>
      <c r="BH325" s="205"/>
      <c r="BI325" s="205"/>
      <c r="BJ325" s="205"/>
      <c r="BK325" s="205"/>
      <c r="BL325" s="205"/>
      <c r="BM325" s="56"/>
    </row>
    <row r="326" spans="1:65">
      <c r="A326" s="29"/>
      <c r="B326" s="3" t="s">
        <v>86</v>
      </c>
      <c r="C326" s="28"/>
      <c r="D326" s="13">
        <v>1.6478011540470509E-2</v>
      </c>
      <c r="E326" s="13">
        <v>1.3103127720403526E-2</v>
      </c>
      <c r="F326" s="13">
        <v>1.3713831646476873E-2</v>
      </c>
      <c r="G326" s="13">
        <v>1.9624043173251841E-2</v>
      </c>
      <c r="H326" s="13">
        <v>2.5236549029387247E-2</v>
      </c>
      <c r="I326" s="13">
        <v>3.2926532167543757E-3</v>
      </c>
      <c r="J326" s="13">
        <v>1.5493194601941304E-2</v>
      </c>
      <c r="K326" s="13">
        <v>9.9992969491490211E-3</v>
      </c>
      <c r="L326" s="13">
        <v>1.2174547607789429E-2</v>
      </c>
      <c r="M326" s="13">
        <v>1.6034350129892166E-2</v>
      </c>
      <c r="N326" s="13">
        <v>3.0237330873169575E-2</v>
      </c>
      <c r="O326" s="13">
        <v>1.540737440451765E-2</v>
      </c>
      <c r="P326" s="13">
        <v>1.8954205810055077E-2</v>
      </c>
      <c r="Q326" s="13">
        <v>4.6703340273477733E-3</v>
      </c>
      <c r="R326" s="13">
        <v>1.3975424859373703E-2</v>
      </c>
      <c r="S326" s="13">
        <v>1.8802585896235211E-2</v>
      </c>
      <c r="T326" s="13">
        <v>1.9969696986035755E-2</v>
      </c>
      <c r="U326" s="13">
        <v>1.1958213227845377E-2</v>
      </c>
      <c r="V326" s="13">
        <v>1.7967274528146417E-2</v>
      </c>
      <c r="W326" s="15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55"/>
    </row>
    <row r="327" spans="1:65">
      <c r="A327" s="29"/>
      <c r="B327" s="3" t="s">
        <v>259</v>
      </c>
      <c r="C327" s="28"/>
      <c r="D327" s="13">
        <v>6.127600285331658E-3</v>
      </c>
      <c r="E327" s="13">
        <v>0.13389923253896518</v>
      </c>
      <c r="F327" s="13">
        <v>5.3545871514573129E-3</v>
      </c>
      <c r="G327" s="13">
        <v>-0.12636662771658891</v>
      </c>
      <c r="H327" s="13">
        <v>7.5893468270733067E-2</v>
      </c>
      <c r="I327" s="13">
        <v>8.5118707012604267E-2</v>
      </c>
      <c r="J327" s="13">
        <v>0.14219987172793269</v>
      </c>
      <c r="K327" s="13">
        <v>-0.12475547436496648</v>
      </c>
      <c r="L327" s="13">
        <v>1.1316797077634444E-2</v>
      </c>
      <c r="M327" s="13">
        <v>-2.1548115940282053E-2</v>
      </c>
      <c r="N327" s="13">
        <v>-4.3458057952226126E-2</v>
      </c>
      <c r="O327" s="13">
        <v>-0.11277622324507797</v>
      </c>
      <c r="P327" s="13">
        <v>-7.1133774177839837E-2</v>
      </c>
      <c r="Q327" s="13">
        <v>0.10935321728641556</v>
      </c>
      <c r="R327" s="13">
        <v>0.10702864902454867</v>
      </c>
      <c r="S327" s="13">
        <v>3.8212905998640245E-3</v>
      </c>
      <c r="T327" s="13">
        <v>-5.325987411546429E-2</v>
      </c>
      <c r="U327" s="13">
        <v>-5.9602225750500781E-2</v>
      </c>
      <c r="V327" s="13">
        <v>-7.4593238706041509E-2</v>
      </c>
      <c r="W327" s="15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55"/>
    </row>
    <row r="328" spans="1:65">
      <c r="A328" s="29"/>
      <c r="B328" s="45" t="s">
        <v>260</v>
      </c>
      <c r="C328" s="46"/>
      <c r="D328" s="44">
        <v>0.02</v>
      </c>
      <c r="E328" s="44">
        <v>1.17</v>
      </c>
      <c r="F328" s="44">
        <v>0.01</v>
      </c>
      <c r="G328" s="44">
        <v>1.17</v>
      </c>
      <c r="H328" s="44">
        <v>0.65</v>
      </c>
      <c r="I328" s="44">
        <v>0.73</v>
      </c>
      <c r="J328" s="44">
        <v>1.24</v>
      </c>
      <c r="K328" s="44">
        <v>1.1599999999999999</v>
      </c>
      <c r="L328" s="44">
        <v>7.0000000000000007E-2</v>
      </c>
      <c r="M328" s="44">
        <v>0.23</v>
      </c>
      <c r="N328" s="44">
        <v>0.43</v>
      </c>
      <c r="O328" s="44">
        <v>1.05</v>
      </c>
      <c r="P328" s="44">
        <v>0.67</v>
      </c>
      <c r="Q328" s="44">
        <v>0.95</v>
      </c>
      <c r="R328" s="44">
        <v>0.93</v>
      </c>
      <c r="S328" s="44">
        <v>0</v>
      </c>
      <c r="T328" s="44">
        <v>0.51</v>
      </c>
      <c r="U328" s="44">
        <v>0.56999999999999995</v>
      </c>
      <c r="V328" s="44">
        <v>0.71</v>
      </c>
      <c r="W328" s="15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55"/>
    </row>
    <row r="329" spans="1:65">
      <c r="B329" s="3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BM329" s="55"/>
    </row>
    <row r="330" spans="1:65" ht="15">
      <c r="B330" s="8" t="s">
        <v>540</v>
      </c>
      <c r="BM330" s="27" t="s">
        <v>66</v>
      </c>
    </row>
    <row r="331" spans="1:65" ht="15">
      <c r="A331" s="24" t="s">
        <v>42</v>
      </c>
      <c r="B331" s="18" t="s">
        <v>110</v>
      </c>
      <c r="C331" s="15" t="s">
        <v>111</v>
      </c>
      <c r="D331" s="16" t="s">
        <v>227</v>
      </c>
      <c r="E331" s="17" t="s">
        <v>227</v>
      </c>
      <c r="F331" s="17" t="s">
        <v>227</v>
      </c>
      <c r="G331" s="17" t="s">
        <v>227</v>
      </c>
      <c r="H331" s="17" t="s">
        <v>227</v>
      </c>
      <c r="I331" s="17" t="s">
        <v>227</v>
      </c>
      <c r="J331" s="17" t="s">
        <v>227</v>
      </c>
      <c r="K331" s="17" t="s">
        <v>227</v>
      </c>
      <c r="L331" s="17" t="s">
        <v>227</v>
      </c>
      <c r="M331" s="17" t="s">
        <v>227</v>
      </c>
      <c r="N331" s="17" t="s">
        <v>227</v>
      </c>
      <c r="O331" s="17" t="s">
        <v>227</v>
      </c>
      <c r="P331" s="17" t="s">
        <v>227</v>
      </c>
      <c r="Q331" s="17" t="s">
        <v>227</v>
      </c>
      <c r="R331" s="15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7">
        <v>1</v>
      </c>
    </row>
    <row r="332" spans="1:65">
      <c r="A332" s="29"/>
      <c r="B332" s="19" t="s">
        <v>228</v>
      </c>
      <c r="C332" s="9" t="s">
        <v>228</v>
      </c>
      <c r="D332" s="151" t="s">
        <v>230</v>
      </c>
      <c r="E332" s="152" t="s">
        <v>232</v>
      </c>
      <c r="F332" s="152" t="s">
        <v>236</v>
      </c>
      <c r="G332" s="152" t="s">
        <v>238</v>
      </c>
      <c r="H332" s="152" t="s">
        <v>239</v>
      </c>
      <c r="I332" s="152" t="s">
        <v>240</v>
      </c>
      <c r="J332" s="152" t="s">
        <v>241</v>
      </c>
      <c r="K332" s="152" t="s">
        <v>242</v>
      </c>
      <c r="L332" s="152" t="s">
        <v>244</v>
      </c>
      <c r="M332" s="152" t="s">
        <v>245</v>
      </c>
      <c r="N332" s="152" t="s">
        <v>246</v>
      </c>
      <c r="O332" s="152" t="s">
        <v>247</v>
      </c>
      <c r="P332" s="152" t="s">
        <v>248</v>
      </c>
      <c r="Q332" s="152" t="s">
        <v>249</v>
      </c>
      <c r="R332" s="15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7" t="s">
        <v>3</v>
      </c>
    </row>
    <row r="333" spans="1:65">
      <c r="A333" s="29"/>
      <c r="B333" s="19"/>
      <c r="C333" s="9"/>
      <c r="D333" s="10" t="s">
        <v>262</v>
      </c>
      <c r="E333" s="11" t="s">
        <v>262</v>
      </c>
      <c r="F333" s="11" t="s">
        <v>264</v>
      </c>
      <c r="G333" s="11" t="s">
        <v>264</v>
      </c>
      <c r="H333" s="11" t="s">
        <v>264</v>
      </c>
      <c r="I333" s="11" t="s">
        <v>312</v>
      </c>
      <c r="J333" s="11" t="s">
        <v>262</v>
      </c>
      <c r="K333" s="11" t="s">
        <v>262</v>
      </c>
      <c r="L333" s="11" t="s">
        <v>262</v>
      </c>
      <c r="M333" s="11" t="s">
        <v>264</v>
      </c>
      <c r="N333" s="11" t="s">
        <v>264</v>
      </c>
      <c r="O333" s="11" t="s">
        <v>262</v>
      </c>
      <c r="P333" s="11" t="s">
        <v>262</v>
      </c>
      <c r="Q333" s="11" t="s">
        <v>262</v>
      </c>
      <c r="R333" s="15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27">
        <v>2</v>
      </c>
    </row>
    <row r="334" spans="1:65">
      <c r="A334" s="29"/>
      <c r="B334" s="19"/>
      <c r="C334" s="9"/>
      <c r="D334" s="25" t="s">
        <v>116</v>
      </c>
      <c r="E334" s="25" t="s">
        <v>313</v>
      </c>
      <c r="F334" s="25" t="s">
        <v>314</v>
      </c>
      <c r="G334" s="25" t="s">
        <v>315</v>
      </c>
      <c r="H334" s="25" t="s">
        <v>313</v>
      </c>
      <c r="I334" s="25" t="s">
        <v>315</v>
      </c>
      <c r="J334" s="25" t="s">
        <v>315</v>
      </c>
      <c r="K334" s="25" t="s">
        <v>315</v>
      </c>
      <c r="L334" s="25" t="s">
        <v>315</v>
      </c>
      <c r="M334" s="25" t="s">
        <v>314</v>
      </c>
      <c r="N334" s="25" t="s">
        <v>313</v>
      </c>
      <c r="O334" s="25" t="s">
        <v>315</v>
      </c>
      <c r="P334" s="25" t="s">
        <v>315</v>
      </c>
      <c r="Q334" s="25" t="s">
        <v>315</v>
      </c>
      <c r="R334" s="15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27">
        <v>3</v>
      </c>
    </row>
    <row r="335" spans="1:65">
      <c r="A335" s="29"/>
      <c r="B335" s="18">
        <v>1</v>
      </c>
      <c r="C335" s="14">
        <v>1</v>
      </c>
      <c r="D335" s="21">
        <v>5.16</v>
      </c>
      <c r="E335" s="21">
        <v>5.3298021469201977</v>
      </c>
      <c r="F335" s="21">
        <v>6.1</v>
      </c>
      <c r="G335" s="21">
        <v>6.12</v>
      </c>
      <c r="H335" s="21">
        <v>5</v>
      </c>
      <c r="I335" s="21">
        <v>5.58955</v>
      </c>
      <c r="J335" s="21">
        <v>5.17</v>
      </c>
      <c r="K335" s="147">
        <v>4</v>
      </c>
      <c r="L335" s="21">
        <v>4.71</v>
      </c>
      <c r="M335" s="21">
        <v>5.5585965828742046</v>
      </c>
      <c r="N335" s="21">
        <v>6.07</v>
      </c>
      <c r="O335" s="21">
        <v>5.03</v>
      </c>
      <c r="P335" s="21">
        <v>5.87</v>
      </c>
      <c r="Q335" s="21">
        <v>4.76</v>
      </c>
      <c r="R335" s="15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27">
        <v>1</v>
      </c>
    </row>
    <row r="336" spans="1:65">
      <c r="A336" s="29"/>
      <c r="B336" s="19">
        <v>1</v>
      </c>
      <c r="C336" s="9">
        <v>2</v>
      </c>
      <c r="D336" s="11">
        <v>5.18</v>
      </c>
      <c r="E336" s="11">
        <v>5.1981789952864563</v>
      </c>
      <c r="F336" s="11">
        <v>6.3</v>
      </c>
      <c r="G336" s="11">
        <v>5.82</v>
      </c>
      <c r="H336" s="11">
        <v>5</v>
      </c>
      <c r="I336" s="11">
        <v>5.5655000000000001</v>
      </c>
      <c r="J336" s="11">
        <v>5.2</v>
      </c>
      <c r="K336" s="148">
        <v>5</v>
      </c>
      <c r="L336" s="11">
        <v>4.66</v>
      </c>
      <c r="M336" s="11">
        <v>5.4059535056525556</v>
      </c>
      <c r="N336" s="11">
        <v>6.17</v>
      </c>
      <c r="O336" s="11">
        <v>5.08</v>
      </c>
      <c r="P336" s="11">
        <v>5.81</v>
      </c>
      <c r="Q336" s="11">
        <v>4.6399999999999997</v>
      </c>
      <c r="R336" s="15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27">
        <v>34</v>
      </c>
    </row>
    <row r="337" spans="1:65">
      <c r="A337" s="29"/>
      <c r="B337" s="19">
        <v>1</v>
      </c>
      <c r="C337" s="9">
        <v>3</v>
      </c>
      <c r="D337" s="11">
        <v>5.33</v>
      </c>
      <c r="E337" s="11">
        <v>5.2429690732993031</v>
      </c>
      <c r="F337" s="11">
        <v>6.1</v>
      </c>
      <c r="G337" s="11">
        <v>5.53</v>
      </c>
      <c r="H337" s="11">
        <v>5</v>
      </c>
      <c r="I337" s="11">
        <v>5.5771333333333333</v>
      </c>
      <c r="J337" s="11">
        <v>5.1100000000000003</v>
      </c>
      <c r="K337" s="148">
        <v>4</v>
      </c>
      <c r="L337" s="11">
        <v>4.5599999999999996</v>
      </c>
      <c r="M337" s="11">
        <v>5.35171911944839</v>
      </c>
      <c r="N337" s="11">
        <v>6</v>
      </c>
      <c r="O337" s="11">
        <v>5.23</v>
      </c>
      <c r="P337" s="11">
        <v>5.84</v>
      </c>
      <c r="Q337" s="11">
        <v>4.72</v>
      </c>
      <c r="R337" s="15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27">
        <v>16</v>
      </c>
    </row>
    <row r="338" spans="1:65">
      <c r="A338" s="29"/>
      <c r="B338" s="19">
        <v>1</v>
      </c>
      <c r="C338" s="9">
        <v>4</v>
      </c>
      <c r="D338" s="11">
        <v>5.4</v>
      </c>
      <c r="E338" s="11">
        <v>5.227297050349013</v>
      </c>
      <c r="F338" s="11">
        <v>6.1</v>
      </c>
      <c r="G338" s="11">
        <v>6.45</v>
      </c>
      <c r="H338" s="11">
        <v>5</v>
      </c>
      <c r="I338" s="11">
        <v>5.5650333333333331</v>
      </c>
      <c r="J338" s="11">
        <v>5.16</v>
      </c>
      <c r="K338" s="148">
        <v>5</v>
      </c>
      <c r="L338" s="11">
        <v>4.75</v>
      </c>
      <c r="M338" s="11">
        <v>5.7933008716402288</v>
      </c>
      <c r="N338" s="11">
        <v>6.3</v>
      </c>
      <c r="O338" s="11">
        <v>5.15</v>
      </c>
      <c r="P338" s="11">
        <v>5.69</v>
      </c>
      <c r="Q338" s="11">
        <v>4.6900000000000004</v>
      </c>
      <c r="R338" s="15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27">
        <v>5.4256044141956048</v>
      </c>
    </row>
    <row r="339" spans="1:65">
      <c r="A339" s="29"/>
      <c r="B339" s="19">
        <v>1</v>
      </c>
      <c r="C339" s="9">
        <v>5</v>
      </c>
      <c r="D339" s="11">
        <v>5.27</v>
      </c>
      <c r="E339" s="11">
        <v>5.1097740523431323</v>
      </c>
      <c r="F339" s="11">
        <v>6</v>
      </c>
      <c r="G339" s="11">
        <v>6.35</v>
      </c>
      <c r="H339" s="11">
        <v>5</v>
      </c>
      <c r="I339" s="11">
        <v>5.5484999999999998</v>
      </c>
      <c r="J339" s="11">
        <v>5.04</v>
      </c>
      <c r="K339" s="148">
        <v>4</v>
      </c>
      <c r="L339" s="11">
        <v>4.8099999999999996</v>
      </c>
      <c r="M339" s="11">
        <v>5.9344637129774673</v>
      </c>
      <c r="N339" s="11">
        <v>6.21</v>
      </c>
      <c r="O339" s="11">
        <v>5.2</v>
      </c>
      <c r="P339" s="11">
        <v>5.74</v>
      </c>
      <c r="Q339" s="11">
        <v>4.71</v>
      </c>
      <c r="R339" s="15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27">
        <v>88</v>
      </c>
    </row>
    <row r="340" spans="1:65">
      <c r="A340" s="29"/>
      <c r="B340" s="19">
        <v>1</v>
      </c>
      <c r="C340" s="9">
        <v>6</v>
      </c>
      <c r="D340" s="11">
        <v>5.13</v>
      </c>
      <c r="E340" s="11">
        <v>5.3005085970410075</v>
      </c>
      <c r="F340" s="11">
        <v>6.3</v>
      </c>
      <c r="G340" s="11">
        <v>6.22</v>
      </c>
      <c r="H340" s="11">
        <v>5</v>
      </c>
      <c r="I340" s="11">
        <v>5.5030000000000001</v>
      </c>
      <c r="J340" s="11">
        <v>5.09</v>
      </c>
      <c r="K340" s="148">
        <v>4</v>
      </c>
      <c r="L340" s="11">
        <v>4.66</v>
      </c>
      <c r="M340" s="11">
        <v>5.6958639327585283</v>
      </c>
      <c r="N340" s="11">
        <v>6.35</v>
      </c>
      <c r="O340" s="11">
        <v>5.2</v>
      </c>
      <c r="P340" s="149">
        <v>5.37</v>
      </c>
      <c r="Q340" s="11">
        <v>4.67</v>
      </c>
      <c r="R340" s="15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55"/>
    </row>
    <row r="341" spans="1:65">
      <c r="A341" s="29"/>
      <c r="B341" s="20" t="s">
        <v>256</v>
      </c>
      <c r="C341" s="12"/>
      <c r="D341" s="22">
        <v>5.2450000000000001</v>
      </c>
      <c r="E341" s="22">
        <v>5.2347549858731854</v>
      </c>
      <c r="F341" s="22">
        <v>6.1499999999999995</v>
      </c>
      <c r="G341" s="22">
        <v>6.081666666666667</v>
      </c>
      <c r="H341" s="22">
        <v>5</v>
      </c>
      <c r="I341" s="22">
        <v>5.5581194444444435</v>
      </c>
      <c r="J341" s="22">
        <v>5.128333333333333</v>
      </c>
      <c r="K341" s="22">
        <v>4.333333333333333</v>
      </c>
      <c r="L341" s="22">
        <v>4.6916666666666664</v>
      </c>
      <c r="M341" s="22">
        <v>5.6233162875585627</v>
      </c>
      <c r="N341" s="22">
        <v>6.1833333333333336</v>
      </c>
      <c r="O341" s="22">
        <v>5.1483333333333334</v>
      </c>
      <c r="P341" s="22">
        <v>5.72</v>
      </c>
      <c r="Q341" s="22">
        <v>4.6983333333333333</v>
      </c>
      <c r="R341" s="15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5"/>
    </row>
    <row r="342" spans="1:65">
      <c r="A342" s="29"/>
      <c r="B342" s="3" t="s">
        <v>257</v>
      </c>
      <c r="C342" s="28"/>
      <c r="D342" s="11">
        <v>5.2249999999999996</v>
      </c>
      <c r="E342" s="11">
        <v>5.2351330618241576</v>
      </c>
      <c r="F342" s="11">
        <v>6.1</v>
      </c>
      <c r="G342" s="11">
        <v>6.17</v>
      </c>
      <c r="H342" s="11">
        <v>5</v>
      </c>
      <c r="I342" s="11">
        <v>5.5652666666666661</v>
      </c>
      <c r="J342" s="11">
        <v>5.1349999999999998</v>
      </c>
      <c r="K342" s="11">
        <v>4</v>
      </c>
      <c r="L342" s="11">
        <v>4.6850000000000005</v>
      </c>
      <c r="M342" s="11">
        <v>5.6272302578163664</v>
      </c>
      <c r="N342" s="11">
        <v>6.1899999999999995</v>
      </c>
      <c r="O342" s="11">
        <v>5.1750000000000007</v>
      </c>
      <c r="P342" s="11">
        <v>5.7750000000000004</v>
      </c>
      <c r="Q342" s="11">
        <v>4.7</v>
      </c>
      <c r="R342" s="15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55"/>
    </row>
    <row r="343" spans="1:65">
      <c r="A343" s="29"/>
      <c r="B343" s="3" t="s">
        <v>258</v>
      </c>
      <c r="C343" s="28"/>
      <c r="D343" s="23">
        <v>0.10634848376916348</v>
      </c>
      <c r="E343" s="23">
        <v>7.8023879771101493E-2</v>
      </c>
      <c r="F343" s="23">
        <v>0.1224744871391589</v>
      </c>
      <c r="G343" s="23">
        <v>0.34672275187340468</v>
      </c>
      <c r="H343" s="23">
        <v>0</v>
      </c>
      <c r="I343" s="23">
        <v>3.0273318682861181E-2</v>
      </c>
      <c r="J343" s="23">
        <v>5.9132619311735808E-2</v>
      </c>
      <c r="K343" s="23">
        <v>0.51639777949432131</v>
      </c>
      <c r="L343" s="23">
        <v>8.6120071218425423E-2</v>
      </c>
      <c r="M343" s="23">
        <v>0.22634967676235115</v>
      </c>
      <c r="N343" s="23">
        <v>0.13321661558028947</v>
      </c>
      <c r="O343" s="23">
        <v>7.8336879352362984E-2</v>
      </c>
      <c r="P343" s="23">
        <v>0.18373894524569354</v>
      </c>
      <c r="Q343" s="23">
        <v>4.1673332800085311E-2</v>
      </c>
      <c r="R343" s="204"/>
      <c r="S343" s="205"/>
      <c r="T343" s="205"/>
      <c r="U343" s="205"/>
      <c r="V343" s="205"/>
      <c r="W343" s="205"/>
      <c r="X343" s="205"/>
      <c r="Y343" s="205"/>
      <c r="Z343" s="205"/>
      <c r="AA343" s="205"/>
      <c r="AB343" s="205"/>
      <c r="AC343" s="205"/>
      <c r="AD343" s="205"/>
      <c r="AE343" s="205"/>
      <c r="AF343" s="205"/>
      <c r="AG343" s="205"/>
      <c r="AH343" s="205"/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05"/>
      <c r="AT343" s="205"/>
      <c r="AU343" s="205"/>
      <c r="AV343" s="205"/>
      <c r="AW343" s="205"/>
      <c r="AX343" s="205"/>
      <c r="AY343" s="205"/>
      <c r="AZ343" s="205"/>
      <c r="BA343" s="205"/>
      <c r="BB343" s="205"/>
      <c r="BC343" s="205"/>
      <c r="BD343" s="205"/>
      <c r="BE343" s="205"/>
      <c r="BF343" s="205"/>
      <c r="BG343" s="205"/>
      <c r="BH343" s="205"/>
      <c r="BI343" s="205"/>
      <c r="BJ343" s="205"/>
      <c r="BK343" s="205"/>
      <c r="BL343" s="205"/>
      <c r="BM343" s="56"/>
    </row>
    <row r="344" spans="1:65">
      <c r="A344" s="29"/>
      <c r="B344" s="3" t="s">
        <v>86</v>
      </c>
      <c r="C344" s="28"/>
      <c r="D344" s="13">
        <v>2.0276164684301903E-2</v>
      </c>
      <c r="E344" s="13">
        <v>1.4904972626543415E-2</v>
      </c>
      <c r="F344" s="13">
        <v>1.9914550754334782E-2</v>
      </c>
      <c r="G344" s="13">
        <v>5.7011140346408001E-2</v>
      </c>
      <c r="H344" s="13">
        <v>0</v>
      </c>
      <c r="I344" s="13">
        <v>5.4466837183789821E-3</v>
      </c>
      <c r="J344" s="13">
        <v>1.1530572501475947E-2</v>
      </c>
      <c r="K344" s="13">
        <v>0.11916871834484338</v>
      </c>
      <c r="L344" s="13">
        <v>1.83559654462008E-2</v>
      </c>
      <c r="M344" s="13">
        <v>4.0251991029411557E-2</v>
      </c>
      <c r="N344" s="13">
        <v>2.1544466131583201E-2</v>
      </c>
      <c r="O344" s="13">
        <v>1.5215968796185753E-2</v>
      </c>
      <c r="P344" s="13">
        <v>3.2122193224771597E-2</v>
      </c>
      <c r="Q344" s="13">
        <v>8.8698118765701273E-3</v>
      </c>
      <c r="R344" s="15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55"/>
    </row>
    <row r="345" spans="1:65">
      <c r="A345" s="29"/>
      <c r="B345" s="3" t="s">
        <v>259</v>
      </c>
      <c r="C345" s="28"/>
      <c r="D345" s="13">
        <v>-3.3287427613238774E-2</v>
      </c>
      <c r="E345" s="13">
        <v>-3.5175699102403923E-2</v>
      </c>
      <c r="F345" s="13">
        <v>0.13351426504834718</v>
      </c>
      <c r="G345" s="13">
        <v>0.12091966210336569</v>
      </c>
      <c r="H345" s="13">
        <v>-7.8443686952563096E-2</v>
      </c>
      <c r="I345" s="13">
        <v>2.4424012539897788E-2</v>
      </c>
      <c r="J345" s="13">
        <v>-5.4790408251012335E-2</v>
      </c>
      <c r="K345" s="13">
        <v>-0.20131786202555479</v>
      </c>
      <c r="L345" s="13">
        <v>-0.13527299292382178</v>
      </c>
      <c r="M345" s="13">
        <v>3.6440525012413794E-2</v>
      </c>
      <c r="N345" s="13">
        <v>0.13965797380199696</v>
      </c>
      <c r="O345" s="13">
        <v>-5.1104182998822467E-2</v>
      </c>
      <c r="P345" s="13">
        <v>5.4260422126267693E-2</v>
      </c>
      <c r="Q345" s="13">
        <v>-0.13404425117309182</v>
      </c>
      <c r="R345" s="15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55"/>
    </row>
    <row r="346" spans="1:65">
      <c r="A346" s="29"/>
      <c r="B346" s="45" t="s">
        <v>260</v>
      </c>
      <c r="C346" s="46"/>
      <c r="D346" s="44">
        <v>0</v>
      </c>
      <c r="E346" s="44">
        <v>0.02</v>
      </c>
      <c r="F346" s="44">
        <v>1.61</v>
      </c>
      <c r="G346" s="44">
        <v>1.49</v>
      </c>
      <c r="H346" s="44">
        <v>0.44</v>
      </c>
      <c r="I346" s="44">
        <v>0.56000000000000005</v>
      </c>
      <c r="J346" s="44">
        <v>0.21</v>
      </c>
      <c r="K346" s="44" t="s">
        <v>261</v>
      </c>
      <c r="L346" s="44">
        <v>0.99</v>
      </c>
      <c r="M346" s="44">
        <v>0.67</v>
      </c>
      <c r="N346" s="44">
        <v>1.67</v>
      </c>
      <c r="O346" s="44">
        <v>0.17</v>
      </c>
      <c r="P346" s="44">
        <v>0.85</v>
      </c>
      <c r="Q346" s="44">
        <v>0.97</v>
      </c>
      <c r="R346" s="15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55"/>
    </row>
    <row r="347" spans="1:65">
      <c r="B347" s="30" t="s">
        <v>294</v>
      </c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BM347" s="55"/>
    </row>
    <row r="348" spans="1:65">
      <c r="BM348" s="55"/>
    </row>
    <row r="349" spans="1:65" ht="15">
      <c r="B349" s="8" t="s">
        <v>541</v>
      </c>
      <c r="BM349" s="27" t="s">
        <v>311</v>
      </c>
    </row>
    <row r="350" spans="1:65" ht="15">
      <c r="A350" s="24" t="s">
        <v>5</v>
      </c>
      <c r="B350" s="18" t="s">
        <v>110</v>
      </c>
      <c r="C350" s="15" t="s">
        <v>111</v>
      </c>
      <c r="D350" s="16" t="s">
        <v>227</v>
      </c>
      <c r="E350" s="17" t="s">
        <v>227</v>
      </c>
      <c r="F350" s="17" t="s">
        <v>227</v>
      </c>
      <c r="G350" s="15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27">
        <v>1</v>
      </c>
    </row>
    <row r="351" spans="1:65">
      <c r="A351" s="29"/>
      <c r="B351" s="19" t="s">
        <v>228</v>
      </c>
      <c r="C351" s="9" t="s">
        <v>228</v>
      </c>
      <c r="D351" s="151" t="s">
        <v>230</v>
      </c>
      <c r="E351" s="152" t="s">
        <v>232</v>
      </c>
      <c r="F351" s="152" t="s">
        <v>238</v>
      </c>
      <c r="G351" s="15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27" t="s">
        <v>3</v>
      </c>
    </row>
    <row r="352" spans="1:65">
      <c r="A352" s="29"/>
      <c r="B352" s="19"/>
      <c r="C352" s="9"/>
      <c r="D352" s="10" t="s">
        <v>262</v>
      </c>
      <c r="E352" s="11" t="s">
        <v>262</v>
      </c>
      <c r="F352" s="11" t="s">
        <v>264</v>
      </c>
      <c r="G352" s="15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7">
        <v>2</v>
      </c>
    </row>
    <row r="353" spans="1:65">
      <c r="A353" s="29"/>
      <c r="B353" s="19"/>
      <c r="C353" s="9"/>
      <c r="D353" s="25" t="s">
        <v>116</v>
      </c>
      <c r="E353" s="25" t="s">
        <v>313</v>
      </c>
      <c r="F353" s="25" t="s">
        <v>315</v>
      </c>
      <c r="G353" s="15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27">
        <v>2</v>
      </c>
    </row>
    <row r="354" spans="1:65">
      <c r="A354" s="29"/>
      <c r="B354" s="18">
        <v>1</v>
      </c>
      <c r="C354" s="14">
        <v>1</v>
      </c>
      <c r="D354" s="21">
        <v>3.1230000000000002</v>
      </c>
      <c r="E354" s="21">
        <v>3.1336513658570411</v>
      </c>
      <c r="F354" s="21">
        <v>3.2</v>
      </c>
      <c r="G354" s="15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27">
        <v>1</v>
      </c>
    </row>
    <row r="355" spans="1:65">
      <c r="A355" s="29"/>
      <c r="B355" s="19">
        <v>1</v>
      </c>
      <c r="C355" s="9">
        <v>2</v>
      </c>
      <c r="D355" s="11">
        <v>3.1179999999999999</v>
      </c>
      <c r="E355" s="11">
        <v>3.2426953738253097</v>
      </c>
      <c r="F355" s="11">
        <v>3</v>
      </c>
      <c r="G355" s="15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27">
        <v>7</v>
      </c>
    </row>
    <row r="356" spans="1:65">
      <c r="A356" s="29"/>
      <c r="B356" s="19">
        <v>1</v>
      </c>
      <c r="C356" s="9">
        <v>3</v>
      </c>
      <c r="D356" s="11">
        <v>3.129</v>
      </c>
      <c r="E356" s="11">
        <v>3.2420188331582809</v>
      </c>
      <c r="F356" s="11">
        <v>3</v>
      </c>
      <c r="G356" s="15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27">
        <v>16</v>
      </c>
    </row>
    <row r="357" spans="1:65">
      <c r="A357" s="29"/>
      <c r="B357" s="19">
        <v>1</v>
      </c>
      <c r="C357" s="9">
        <v>4</v>
      </c>
      <c r="D357" s="11">
        <v>3.2280000000000002</v>
      </c>
      <c r="E357" s="11">
        <v>3.2423674720621358</v>
      </c>
      <c r="F357" s="11">
        <v>3.2</v>
      </c>
      <c r="G357" s="15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27">
        <v>3.1590152229103499</v>
      </c>
    </row>
    <row r="358" spans="1:65">
      <c r="A358" s="29"/>
      <c r="B358" s="19">
        <v>1</v>
      </c>
      <c r="C358" s="9">
        <v>5</v>
      </c>
      <c r="D358" s="11">
        <v>3.2480000000000002</v>
      </c>
      <c r="E358" s="11">
        <v>3.2023758387676535</v>
      </c>
      <c r="F358" s="11">
        <v>3.2</v>
      </c>
      <c r="G358" s="15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27">
        <v>13</v>
      </c>
    </row>
    <row r="359" spans="1:65">
      <c r="A359" s="29"/>
      <c r="B359" s="19">
        <v>1</v>
      </c>
      <c r="C359" s="9">
        <v>6</v>
      </c>
      <c r="D359" s="11">
        <v>3.129</v>
      </c>
      <c r="E359" s="11">
        <v>3.0241651287158415</v>
      </c>
      <c r="F359" s="11">
        <v>3.2</v>
      </c>
      <c r="G359" s="15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5"/>
    </row>
    <row r="360" spans="1:65">
      <c r="A360" s="29"/>
      <c r="B360" s="20" t="s">
        <v>256</v>
      </c>
      <c r="C360" s="12"/>
      <c r="D360" s="22">
        <v>3.1625000000000001</v>
      </c>
      <c r="E360" s="22">
        <v>3.18121233539771</v>
      </c>
      <c r="F360" s="22">
        <v>3.1333333333333329</v>
      </c>
      <c r="G360" s="15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55"/>
    </row>
    <row r="361" spans="1:65">
      <c r="A361" s="29"/>
      <c r="B361" s="3" t="s">
        <v>257</v>
      </c>
      <c r="C361" s="28"/>
      <c r="D361" s="11">
        <v>3.129</v>
      </c>
      <c r="E361" s="11">
        <v>3.2221973359629672</v>
      </c>
      <c r="F361" s="11">
        <v>3.2</v>
      </c>
      <c r="G361" s="15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55"/>
    </row>
    <row r="362" spans="1:65">
      <c r="A362" s="29"/>
      <c r="B362" s="3" t="s">
        <v>258</v>
      </c>
      <c r="C362" s="28"/>
      <c r="D362" s="23">
        <v>5.8966939890077487E-2</v>
      </c>
      <c r="E362" s="23">
        <v>8.7853639366569411E-2</v>
      </c>
      <c r="F362" s="23">
        <v>0.10327955589886455</v>
      </c>
      <c r="G362" s="15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55"/>
    </row>
    <row r="363" spans="1:65">
      <c r="A363" s="29"/>
      <c r="B363" s="3" t="s">
        <v>86</v>
      </c>
      <c r="C363" s="28"/>
      <c r="D363" s="13">
        <v>1.8645672692514621E-2</v>
      </c>
      <c r="E363" s="13">
        <v>2.761640220899813E-2</v>
      </c>
      <c r="F363" s="13">
        <v>3.2961560393254645E-2</v>
      </c>
      <c r="G363" s="15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55"/>
    </row>
    <row r="364" spans="1:65">
      <c r="A364" s="29"/>
      <c r="B364" s="3" t="s">
        <v>259</v>
      </c>
      <c r="C364" s="28"/>
      <c r="D364" s="13">
        <v>1.1031213348948743E-3</v>
      </c>
      <c r="E364" s="13">
        <v>7.0265924413337455E-3</v>
      </c>
      <c r="F364" s="13">
        <v>-8.1297137762307292E-3</v>
      </c>
      <c r="G364" s="15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55"/>
    </row>
    <row r="365" spans="1:65">
      <c r="A365" s="29"/>
      <c r="B365" s="45" t="s">
        <v>260</v>
      </c>
      <c r="C365" s="46"/>
      <c r="D365" s="44">
        <v>0</v>
      </c>
      <c r="E365" s="44">
        <v>0.67</v>
      </c>
      <c r="F365" s="44">
        <v>1.05</v>
      </c>
      <c r="G365" s="15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55"/>
    </row>
    <row r="366" spans="1:65">
      <c r="B366" s="30"/>
      <c r="C366" s="20"/>
      <c r="D366" s="20"/>
      <c r="E366" s="20"/>
      <c r="F366" s="20"/>
      <c r="BM366" s="55"/>
    </row>
    <row r="367" spans="1:65" ht="15">
      <c r="B367" s="8" t="s">
        <v>542</v>
      </c>
      <c r="BM367" s="27" t="s">
        <v>66</v>
      </c>
    </row>
    <row r="368" spans="1:65" ht="15">
      <c r="A368" s="24" t="s">
        <v>81</v>
      </c>
      <c r="B368" s="18" t="s">
        <v>110</v>
      </c>
      <c r="C368" s="15" t="s">
        <v>111</v>
      </c>
      <c r="D368" s="16" t="s">
        <v>227</v>
      </c>
      <c r="E368" s="17" t="s">
        <v>227</v>
      </c>
      <c r="F368" s="17" t="s">
        <v>227</v>
      </c>
      <c r="G368" s="17" t="s">
        <v>227</v>
      </c>
      <c r="H368" s="17" t="s">
        <v>227</v>
      </c>
      <c r="I368" s="17" t="s">
        <v>227</v>
      </c>
      <c r="J368" s="17" t="s">
        <v>227</v>
      </c>
      <c r="K368" s="17" t="s">
        <v>227</v>
      </c>
      <c r="L368" s="17" t="s">
        <v>227</v>
      </c>
      <c r="M368" s="15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7">
        <v>1</v>
      </c>
    </row>
    <row r="369" spans="1:65">
      <c r="A369" s="29"/>
      <c r="B369" s="19" t="s">
        <v>228</v>
      </c>
      <c r="C369" s="9" t="s">
        <v>228</v>
      </c>
      <c r="D369" s="151" t="s">
        <v>232</v>
      </c>
      <c r="E369" s="152" t="s">
        <v>238</v>
      </c>
      <c r="F369" s="152" t="s">
        <v>239</v>
      </c>
      <c r="G369" s="152" t="s">
        <v>241</v>
      </c>
      <c r="H369" s="152" t="s">
        <v>244</v>
      </c>
      <c r="I369" s="152" t="s">
        <v>247</v>
      </c>
      <c r="J369" s="152" t="s">
        <v>248</v>
      </c>
      <c r="K369" s="152" t="s">
        <v>249</v>
      </c>
      <c r="L369" s="152" t="s">
        <v>250</v>
      </c>
      <c r="M369" s="15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7" t="s">
        <v>3</v>
      </c>
    </row>
    <row r="370" spans="1:65">
      <c r="A370" s="29"/>
      <c r="B370" s="19"/>
      <c r="C370" s="9"/>
      <c r="D370" s="10" t="s">
        <v>262</v>
      </c>
      <c r="E370" s="11" t="s">
        <v>264</v>
      </c>
      <c r="F370" s="11" t="s">
        <v>262</v>
      </c>
      <c r="G370" s="11" t="s">
        <v>262</v>
      </c>
      <c r="H370" s="11" t="s">
        <v>262</v>
      </c>
      <c r="I370" s="11" t="s">
        <v>262</v>
      </c>
      <c r="J370" s="11" t="s">
        <v>262</v>
      </c>
      <c r="K370" s="11" t="s">
        <v>262</v>
      </c>
      <c r="L370" s="11" t="s">
        <v>262</v>
      </c>
      <c r="M370" s="15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7">
        <v>3</v>
      </c>
    </row>
    <row r="371" spans="1:65">
      <c r="A371" s="29"/>
      <c r="B371" s="19"/>
      <c r="C371" s="9"/>
      <c r="D371" s="25" t="s">
        <v>313</v>
      </c>
      <c r="E371" s="25" t="s">
        <v>315</v>
      </c>
      <c r="F371" s="25" t="s">
        <v>313</v>
      </c>
      <c r="G371" s="25" t="s">
        <v>315</v>
      </c>
      <c r="H371" s="25" t="s">
        <v>315</v>
      </c>
      <c r="I371" s="25" t="s">
        <v>315</v>
      </c>
      <c r="J371" s="25" t="s">
        <v>315</v>
      </c>
      <c r="K371" s="25" t="s">
        <v>315</v>
      </c>
      <c r="L371" s="25" t="s">
        <v>316</v>
      </c>
      <c r="M371" s="15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27">
        <v>3</v>
      </c>
    </row>
    <row r="372" spans="1:65">
      <c r="A372" s="29"/>
      <c r="B372" s="18">
        <v>1</v>
      </c>
      <c r="C372" s="14">
        <v>1</v>
      </c>
      <c r="D372" s="203" t="s">
        <v>97</v>
      </c>
      <c r="E372" s="203" t="s">
        <v>105</v>
      </c>
      <c r="F372" s="202">
        <v>0.11</v>
      </c>
      <c r="G372" s="202">
        <v>0.11</v>
      </c>
      <c r="H372" s="202">
        <v>0.09</v>
      </c>
      <c r="I372" s="202">
        <v>0.08</v>
      </c>
      <c r="J372" s="203">
        <v>0.19</v>
      </c>
      <c r="K372" s="202">
        <v>0.08</v>
      </c>
      <c r="L372" s="203" t="s">
        <v>105</v>
      </c>
      <c r="M372" s="204"/>
      <c r="N372" s="205"/>
      <c r="O372" s="205"/>
      <c r="P372" s="205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  <c r="AB372" s="205"/>
      <c r="AC372" s="205"/>
      <c r="AD372" s="205"/>
      <c r="AE372" s="205"/>
      <c r="AF372" s="205"/>
      <c r="AG372" s="205"/>
      <c r="AH372" s="205"/>
      <c r="AI372" s="205"/>
      <c r="AJ372" s="205"/>
      <c r="AK372" s="205"/>
      <c r="AL372" s="205"/>
      <c r="AM372" s="205"/>
      <c r="AN372" s="205"/>
      <c r="AO372" s="205"/>
      <c r="AP372" s="205"/>
      <c r="AQ372" s="205"/>
      <c r="AR372" s="205"/>
      <c r="AS372" s="205"/>
      <c r="AT372" s="205"/>
      <c r="AU372" s="205"/>
      <c r="AV372" s="205"/>
      <c r="AW372" s="205"/>
      <c r="AX372" s="205"/>
      <c r="AY372" s="205"/>
      <c r="AZ372" s="205"/>
      <c r="BA372" s="205"/>
      <c r="BB372" s="205"/>
      <c r="BC372" s="205"/>
      <c r="BD372" s="205"/>
      <c r="BE372" s="205"/>
      <c r="BF372" s="205"/>
      <c r="BG372" s="205"/>
      <c r="BH372" s="205"/>
      <c r="BI372" s="205"/>
      <c r="BJ372" s="205"/>
      <c r="BK372" s="205"/>
      <c r="BL372" s="205"/>
      <c r="BM372" s="206">
        <v>1</v>
      </c>
    </row>
    <row r="373" spans="1:65">
      <c r="A373" s="29"/>
      <c r="B373" s="19">
        <v>1</v>
      </c>
      <c r="C373" s="9">
        <v>2</v>
      </c>
      <c r="D373" s="208" t="s">
        <v>97</v>
      </c>
      <c r="E373" s="208" t="s">
        <v>105</v>
      </c>
      <c r="F373" s="23">
        <v>0.11</v>
      </c>
      <c r="G373" s="23">
        <v>0.13</v>
      </c>
      <c r="H373" s="23">
        <v>0.09</v>
      </c>
      <c r="I373" s="23">
        <v>0.08</v>
      </c>
      <c r="J373" s="208">
        <v>0.16</v>
      </c>
      <c r="K373" s="23">
        <v>0.08</v>
      </c>
      <c r="L373" s="208" t="s">
        <v>105</v>
      </c>
      <c r="M373" s="204"/>
      <c r="N373" s="205"/>
      <c r="O373" s="205"/>
      <c r="P373" s="205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  <c r="AA373" s="205"/>
      <c r="AB373" s="205"/>
      <c r="AC373" s="205"/>
      <c r="AD373" s="205"/>
      <c r="AE373" s="205"/>
      <c r="AF373" s="205"/>
      <c r="AG373" s="205"/>
      <c r="AH373" s="205"/>
      <c r="AI373" s="205"/>
      <c r="AJ373" s="205"/>
      <c r="AK373" s="205"/>
      <c r="AL373" s="205"/>
      <c r="AM373" s="205"/>
      <c r="AN373" s="205"/>
      <c r="AO373" s="205"/>
      <c r="AP373" s="205"/>
      <c r="AQ373" s="205"/>
      <c r="AR373" s="205"/>
      <c r="AS373" s="205"/>
      <c r="AT373" s="205"/>
      <c r="AU373" s="205"/>
      <c r="AV373" s="205"/>
      <c r="AW373" s="205"/>
      <c r="AX373" s="205"/>
      <c r="AY373" s="205"/>
      <c r="AZ373" s="205"/>
      <c r="BA373" s="205"/>
      <c r="BB373" s="205"/>
      <c r="BC373" s="205"/>
      <c r="BD373" s="205"/>
      <c r="BE373" s="205"/>
      <c r="BF373" s="205"/>
      <c r="BG373" s="205"/>
      <c r="BH373" s="205"/>
      <c r="BI373" s="205"/>
      <c r="BJ373" s="205"/>
      <c r="BK373" s="205"/>
      <c r="BL373" s="205"/>
      <c r="BM373" s="206">
        <v>1</v>
      </c>
    </row>
    <row r="374" spans="1:65">
      <c r="A374" s="29"/>
      <c r="B374" s="19">
        <v>1</v>
      </c>
      <c r="C374" s="9">
        <v>3</v>
      </c>
      <c r="D374" s="208" t="s">
        <v>97</v>
      </c>
      <c r="E374" s="208" t="s">
        <v>105</v>
      </c>
      <c r="F374" s="23">
        <v>0.1</v>
      </c>
      <c r="G374" s="23">
        <v>0.12</v>
      </c>
      <c r="H374" s="23">
        <v>0.09</v>
      </c>
      <c r="I374" s="23">
        <v>0.08</v>
      </c>
      <c r="J374" s="208">
        <v>0.16</v>
      </c>
      <c r="K374" s="23">
        <v>0.08</v>
      </c>
      <c r="L374" s="208" t="s">
        <v>105</v>
      </c>
      <c r="M374" s="204"/>
      <c r="N374" s="205"/>
      <c r="O374" s="205"/>
      <c r="P374" s="205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  <c r="AA374" s="205"/>
      <c r="AB374" s="205"/>
      <c r="AC374" s="205"/>
      <c r="AD374" s="205"/>
      <c r="AE374" s="205"/>
      <c r="AF374" s="205"/>
      <c r="AG374" s="205"/>
      <c r="AH374" s="205"/>
      <c r="AI374" s="205"/>
      <c r="AJ374" s="205"/>
      <c r="AK374" s="205"/>
      <c r="AL374" s="205"/>
      <c r="AM374" s="205"/>
      <c r="AN374" s="205"/>
      <c r="AO374" s="205"/>
      <c r="AP374" s="205"/>
      <c r="AQ374" s="205"/>
      <c r="AR374" s="205"/>
      <c r="AS374" s="205"/>
      <c r="AT374" s="205"/>
      <c r="AU374" s="205"/>
      <c r="AV374" s="205"/>
      <c r="AW374" s="205"/>
      <c r="AX374" s="205"/>
      <c r="AY374" s="205"/>
      <c r="AZ374" s="205"/>
      <c r="BA374" s="205"/>
      <c r="BB374" s="205"/>
      <c r="BC374" s="205"/>
      <c r="BD374" s="205"/>
      <c r="BE374" s="205"/>
      <c r="BF374" s="205"/>
      <c r="BG374" s="205"/>
      <c r="BH374" s="205"/>
      <c r="BI374" s="205"/>
      <c r="BJ374" s="205"/>
      <c r="BK374" s="205"/>
      <c r="BL374" s="205"/>
      <c r="BM374" s="206">
        <v>16</v>
      </c>
    </row>
    <row r="375" spans="1:65">
      <c r="A375" s="29"/>
      <c r="B375" s="19">
        <v>1</v>
      </c>
      <c r="C375" s="9">
        <v>4</v>
      </c>
      <c r="D375" s="208" t="s">
        <v>97</v>
      </c>
      <c r="E375" s="208" t="s">
        <v>105</v>
      </c>
      <c r="F375" s="23">
        <v>0.11</v>
      </c>
      <c r="G375" s="23">
        <v>0.11</v>
      </c>
      <c r="H375" s="23">
        <v>0.1</v>
      </c>
      <c r="I375" s="23">
        <v>0.08</v>
      </c>
      <c r="J375" s="208">
        <v>0.13</v>
      </c>
      <c r="K375" s="23">
        <v>7.0000000000000007E-2</v>
      </c>
      <c r="L375" s="208" t="s">
        <v>105</v>
      </c>
      <c r="M375" s="204"/>
      <c r="N375" s="205"/>
      <c r="O375" s="205"/>
      <c r="P375" s="205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  <c r="AA375" s="205"/>
      <c r="AB375" s="205"/>
      <c r="AC375" s="205"/>
      <c r="AD375" s="205"/>
      <c r="AE375" s="205"/>
      <c r="AF375" s="205"/>
      <c r="AG375" s="205"/>
      <c r="AH375" s="205"/>
      <c r="AI375" s="205"/>
      <c r="AJ375" s="205"/>
      <c r="AK375" s="205"/>
      <c r="AL375" s="205"/>
      <c r="AM375" s="205"/>
      <c r="AN375" s="205"/>
      <c r="AO375" s="205"/>
      <c r="AP375" s="205"/>
      <c r="AQ375" s="205"/>
      <c r="AR375" s="205"/>
      <c r="AS375" s="205"/>
      <c r="AT375" s="205"/>
      <c r="AU375" s="205"/>
      <c r="AV375" s="205"/>
      <c r="AW375" s="205"/>
      <c r="AX375" s="205"/>
      <c r="AY375" s="205"/>
      <c r="AZ375" s="205"/>
      <c r="BA375" s="205"/>
      <c r="BB375" s="205"/>
      <c r="BC375" s="205"/>
      <c r="BD375" s="205"/>
      <c r="BE375" s="205"/>
      <c r="BF375" s="205"/>
      <c r="BG375" s="205"/>
      <c r="BH375" s="205"/>
      <c r="BI375" s="205"/>
      <c r="BJ375" s="205"/>
      <c r="BK375" s="205"/>
      <c r="BL375" s="205"/>
      <c r="BM375" s="206">
        <v>9.5333333333333325E-2</v>
      </c>
    </row>
    <row r="376" spans="1:65">
      <c r="A376" s="29"/>
      <c r="B376" s="19">
        <v>1</v>
      </c>
      <c r="C376" s="9">
        <v>5</v>
      </c>
      <c r="D376" s="208" t="s">
        <v>97</v>
      </c>
      <c r="E376" s="208" t="s">
        <v>105</v>
      </c>
      <c r="F376" s="23">
        <v>0.1</v>
      </c>
      <c r="G376" s="23">
        <v>0.11</v>
      </c>
      <c r="H376" s="23">
        <v>0.09</v>
      </c>
      <c r="I376" s="23">
        <v>0.09</v>
      </c>
      <c r="J376" s="208">
        <v>0.15</v>
      </c>
      <c r="K376" s="23">
        <v>7.0000000000000007E-2</v>
      </c>
      <c r="L376" s="208" t="s">
        <v>105</v>
      </c>
      <c r="M376" s="204"/>
      <c r="N376" s="205"/>
      <c r="O376" s="205"/>
      <c r="P376" s="205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5"/>
      <c r="AB376" s="205"/>
      <c r="AC376" s="205"/>
      <c r="AD376" s="205"/>
      <c r="AE376" s="205"/>
      <c r="AF376" s="205"/>
      <c r="AG376" s="205"/>
      <c r="AH376" s="205"/>
      <c r="AI376" s="205"/>
      <c r="AJ376" s="205"/>
      <c r="AK376" s="205"/>
      <c r="AL376" s="205"/>
      <c r="AM376" s="205"/>
      <c r="AN376" s="205"/>
      <c r="AO376" s="205"/>
      <c r="AP376" s="205"/>
      <c r="AQ376" s="205"/>
      <c r="AR376" s="205"/>
      <c r="AS376" s="205"/>
      <c r="AT376" s="205"/>
      <c r="AU376" s="205"/>
      <c r="AV376" s="205"/>
      <c r="AW376" s="205"/>
      <c r="AX376" s="205"/>
      <c r="AY376" s="205"/>
      <c r="AZ376" s="205"/>
      <c r="BA376" s="205"/>
      <c r="BB376" s="205"/>
      <c r="BC376" s="205"/>
      <c r="BD376" s="205"/>
      <c r="BE376" s="205"/>
      <c r="BF376" s="205"/>
      <c r="BG376" s="205"/>
      <c r="BH376" s="205"/>
      <c r="BI376" s="205"/>
      <c r="BJ376" s="205"/>
      <c r="BK376" s="205"/>
      <c r="BL376" s="205"/>
      <c r="BM376" s="206">
        <v>89</v>
      </c>
    </row>
    <row r="377" spans="1:65">
      <c r="A377" s="29"/>
      <c r="B377" s="19">
        <v>1</v>
      </c>
      <c r="C377" s="9">
        <v>6</v>
      </c>
      <c r="D377" s="208" t="s">
        <v>97</v>
      </c>
      <c r="E377" s="208" t="s">
        <v>105</v>
      </c>
      <c r="F377" s="23">
        <v>0.12</v>
      </c>
      <c r="G377" s="23">
        <v>0.12</v>
      </c>
      <c r="H377" s="23">
        <v>0.1</v>
      </c>
      <c r="I377" s="23">
        <v>0.08</v>
      </c>
      <c r="J377" s="208">
        <v>0.14000000000000001</v>
      </c>
      <c r="K377" s="23">
        <v>0.08</v>
      </c>
      <c r="L377" s="208" t="s">
        <v>105</v>
      </c>
      <c r="M377" s="204"/>
      <c r="N377" s="205"/>
      <c r="O377" s="205"/>
      <c r="P377" s="205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5"/>
      <c r="AB377" s="205"/>
      <c r="AC377" s="205"/>
      <c r="AD377" s="205"/>
      <c r="AE377" s="205"/>
      <c r="AF377" s="205"/>
      <c r="AG377" s="205"/>
      <c r="AH377" s="205"/>
      <c r="AI377" s="205"/>
      <c r="AJ377" s="205"/>
      <c r="AK377" s="205"/>
      <c r="AL377" s="205"/>
      <c r="AM377" s="205"/>
      <c r="AN377" s="205"/>
      <c r="AO377" s="205"/>
      <c r="AP377" s="205"/>
      <c r="AQ377" s="205"/>
      <c r="AR377" s="205"/>
      <c r="AS377" s="205"/>
      <c r="AT377" s="205"/>
      <c r="AU377" s="205"/>
      <c r="AV377" s="205"/>
      <c r="AW377" s="205"/>
      <c r="AX377" s="205"/>
      <c r="AY377" s="205"/>
      <c r="AZ377" s="205"/>
      <c r="BA377" s="205"/>
      <c r="BB377" s="205"/>
      <c r="BC377" s="205"/>
      <c r="BD377" s="205"/>
      <c r="BE377" s="205"/>
      <c r="BF377" s="205"/>
      <c r="BG377" s="205"/>
      <c r="BH377" s="205"/>
      <c r="BI377" s="205"/>
      <c r="BJ377" s="205"/>
      <c r="BK377" s="205"/>
      <c r="BL377" s="205"/>
      <c r="BM377" s="56"/>
    </row>
    <row r="378" spans="1:65">
      <c r="A378" s="29"/>
      <c r="B378" s="20" t="s">
        <v>256</v>
      </c>
      <c r="C378" s="12"/>
      <c r="D378" s="210" t="s">
        <v>651</v>
      </c>
      <c r="E378" s="210" t="s">
        <v>651</v>
      </c>
      <c r="F378" s="210">
        <v>0.10833333333333334</v>
      </c>
      <c r="G378" s="210">
        <v>0.11666666666666665</v>
      </c>
      <c r="H378" s="210">
        <v>9.3333333333333324E-2</v>
      </c>
      <c r="I378" s="210">
        <v>8.1666666666666679E-2</v>
      </c>
      <c r="J378" s="210">
        <v>0.155</v>
      </c>
      <c r="K378" s="210">
        <v>7.6666666666666675E-2</v>
      </c>
      <c r="L378" s="210" t="s">
        <v>651</v>
      </c>
      <c r="M378" s="204"/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5"/>
      <c r="AD378" s="205"/>
      <c r="AE378" s="205"/>
      <c r="AF378" s="205"/>
      <c r="AG378" s="205"/>
      <c r="AH378" s="205"/>
      <c r="AI378" s="205"/>
      <c r="AJ378" s="205"/>
      <c r="AK378" s="205"/>
      <c r="AL378" s="205"/>
      <c r="AM378" s="205"/>
      <c r="AN378" s="205"/>
      <c r="AO378" s="205"/>
      <c r="AP378" s="205"/>
      <c r="AQ378" s="205"/>
      <c r="AR378" s="205"/>
      <c r="AS378" s="205"/>
      <c r="AT378" s="205"/>
      <c r="AU378" s="205"/>
      <c r="AV378" s="205"/>
      <c r="AW378" s="205"/>
      <c r="AX378" s="205"/>
      <c r="AY378" s="205"/>
      <c r="AZ378" s="205"/>
      <c r="BA378" s="205"/>
      <c r="BB378" s="205"/>
      <c r="BC378" s="205"/>
      <c r="BD378" s="205"/>
      <c r="BE378" s="205"/>
      <c r="BF378" s="205"/>
      <c r="BG378" s="205"/>
      <c r="BH378" s="205"/>
      <c r="BI378" s="205"/>
      <c r="BJ378" s="205"/>
      <c r="BK378" s="205"/>
      <c r="BL378" s="205"/>
      <c r="BM378" s="56"/>
    </row>
    <row r="379" spans="1:65">
      <c r="A379" s="29"/>
      <c r="B379" s="3" t="s">
        <v>257</v>
      </c>
      <c r="C379" s="28"/>
      <c r="D379" s="23" t="s">
        <v>651</v>
      </c>
      <c r="E379" s="23" t="s">
        <v>651</v>
      </c>
      <c r="F379" s="23">
        <v>0.11</v>
      </c>
      <c r="G379" s="23">
        <v>0.11499999999999999</v>
      </c>
      <c r="H379" s="23">
        <v>0.09</v>
      </c>
      <c r="I379" s="23">
        <v>0.08</v>
      </c>
      <c r="J379" s="23">
        <v>0.155</v>
      </c>
      <c r="K379" s="23">
        <v>0.08</v>
      </c>
      <c r="L379" s="23" t="s">
        <v>651</v>
      </c>
      <c r="M379" s="204"/>
      <c r="N379" s="205"/>
      <c r="O379" s="205"/>
      <c r="P379" s="205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  <c r="AB379" s="205"/>
      <c r="AC379" s="205"/>
      <c r="AD379" s="205"/>
      <c r="AE379" s="205"/>
      <c r="AF379" s="205"/>
      <c r="AG379" s="205"/>
      <c r="AH379" s="205"/>
      <c r="AI379" s="205"/>
      <c r="AJ379" s="205"/>
      <c r="AK379" s="205"/>
      <c r="AL379" s="205"/>
      <c r="AM379" s="205"/>
      <c r="AN379" s="205"/>
      <c r="AO379" s="205"/>
      <c r="AP379" s="205"/>
      <c r="AQ379" s="205"/>
      <c r="AR379" s="205"/>
      <c r="AS379" s="205"/>
      <c r="AT379" s="205"/>
      <c r="AU379" s="205"/>
      <c r="AV379" s="205"/>
      <c r="AW379" s="205"/>
      <c r="AX379" s="205"/>
      <c r="AY379" s="205"/>
      <c r="AZ379" s="205"/>
      <c r="BA379" s="205"/>
      <c r="BB379" s="205"/>
      <c r="BC379" s="205"/>
      <c r="BD379" s="205"/>
      <c r="BE379" s="205"/>
      <c r="BF379" s="205"/>
      <c r="BG379" s="205"/>
      <c r="BH379" s="205"/>
      <c r="BI379" s="205"/>
      <c r="BJ379" s="205"/>
      <c r="BK379" s="205"/>
      <c r="BL379" s="205"/>
      <c r="BM379" s="56"/>
    </row>
    <row r="380" spans="1:65">
      <c r="A380" s="29"/>
      <c r="B380" s="3" t="s">
        <v>258</v>
      </c>
      <c r="C380" s="28"/>
      <c r="D380" s="23" t="s">
        <v>651</v>
      </c>
      <c r="E380" s="23" t="s">
        <v>651</v>
      </c>
      <c r="F380" s="23">
        <v>7.5277265270908061E-3</v>
      </c>
      <c r="G380" s="23">
        <v>8.1649658092772612E-3</v>
      </c>
      <c r="H380" s="23">
        <v>5.1639777949432268E-3</v>
      </c>
      <c r="I380" s="23">
        <v>4.0824829046386289E-3</v>
      </c>
      <c r="J380" s="23">
        <v>2.073644135332765E-2</v>
      </c>
      <c r="K380" s="23">
        <v>5.1639777949432199E-3</v>
      </c>
      <c r="L380" s="23" t="s">
        <v>651</v>
      </c>
      <c r="M380" s="204"/>
      <c r="N380" s="205"/>
      <c r="O380" s="205"/>
      <c r="P380" s="205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  <c r="AB380" s="205"/>
      <c r="AC380" s="205"/>
      <c r="AD380" s="205"/>
      <c r="AE380" s="205"/>
      <c r="AF380" s="205"/>
      <c r="AG380" s="205"/>
      <c r="AH380" s="205"/>
      <c r="AI380" s="205"/>
      <c r="AJ380" s="205"/>
      <c r="AK380" s="205"/>
      <c r="AL380" s="205"/>
      <c r="AM380" s="205"/>
      <c r="AN380" s="205"/>
      <c r="AO380" s="205"/>
      <c r="AP380" s="205"/>
      <c r="AQ380" s="205"/>
      <c r="AR380" s="205"/>
      <c r="AS380" s="205"/>
      <c r="AT380" s="205"/>
      <c r="AU380" s="205"/>
      <c r="AV380" s="205"/>
      <c r="AW380" s="205"/>
      <c r="AX380" s="205"/>
      <c r="AY380" s="205"/>
      <c r="AZ380" s="205"/>
      <c r="BA380" s="205"/>
      <c r="BB380" s="205"/>
      <c r="BC380" s="205"/>
      <c r="BD380" s="205"/>
      <c r="BE380" s="205"/>
      <c r="BF380" s="205"/>
      <c r="BG380" s="205"/>
      <c r="BH380" s="205"/>
      <c r="BI380" s="205"/>
      <c r="BJ380" s="205"/>
      <c r="BK380" s="205"/>
      <c r="BL380" s="205"/>
      <c r="BM380" s="56"/>
    </row>
    <row r="381" spans="1:65">
      <c r="A381" s="29"/>
      <c r="B381" s="3" t="s">
        <v>86</v>
      </c>
      <c r="C381" s="28"/>
      <c r="D381" s="13" t="s">
        <v>651</v>
      </c>
      <c r="E381" s="13" t="s">
        <v>651</v>
      </c>
      <c r="F381" s="13">
        <v>6.9486706403915133E-2</v>
      </c>
      <c r="G381" s="13">
        <v>6.9985421222376526E-2</v>
      </c>
      <c r="H381" s="13">
        <v>5.5328333517248862E-2</v>
      </c>
      <c r="I381" s="13">
        <v>4.9989586587411775E-2</v>
      </c>
      <c r="J381" s="13">
        <v>0.13378349260211386</v>
      </c>
      <c r="K381" s="13">
        <v>6.7356232107955036E-2</v>
      </c>
      <c r="L381" s="13" t="s">
        <v>651</v>
      </c>
      <c r="M381" s="15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55"/>
    </row>
    <row r="382" spans="1:65">
      <c r="A382" s="29"/>
      <c r="B382" s="3" t="s">
        <v>259</v>
      </c>
      <c r="C382" s="28"/>
      <c r="D382" s="13" t="s">
        <v>651</v>
      </c>
      <c r="E382" s="13" t="s">
        <v>651</v>
      </c>
      <c r="F382" s="13">
        <v>0.13636363636363646</v>
      </c>
      <c r="G382" s="13">
        <v>0.22377622377622375</v>
      </c>
      <c r="H382" s="13">
        <v>-2.0979020979021046E-2</v>
      </c>
      <c r="I382" s="13">
        <v>-0.14335664335664311</v>
      </c>
      <c r="J382" s="13">
        <v>0.62587412587412605</v>
      </c>
      <c r="K382" s="13">
        <v>-0.19580419580419561</v>
      </c>
      <c r="L382" s="13" t="s">
        <v>651</v>
      </c>
      <c r="M382" s="15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55"/>
    </row>
    <row r="383" spans="1:65">
      <c r="A383" s="29"/>
      <c r="B383" s="45" t="s">
        <v>260</v>
      </c>
      <c r="C383" s="46"/>
      <c r="D383" s="44">
        <v>0.27</v>
      </c>
      <c r="E383" s="44">
        <v>1.75</v>
      </c>
      <c r="F383" s="44">
        <v>0.61</v>
      </c>
      <c r="G383" s="44">
        <v>0.94</v>
      </c>
      <c r="H383" s="44">
        <v>0</v>
      </c>
      <c r="I383" s="44">
        <v>0.47</v>
      </c>
      <c r="J383" s="44">
        <v>2.4900000000000002</v>
      </c>
      <c r="K383" s="44">
        <v>0.67</v>
      </c>
      <c r="L383" s="44">
        <v>1.75</v>
      </c>
      <c r="M383" s="15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55"/>
    </row>
    <row r="384" spans="1:65">
      <c r="B384" s="3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BM384" s="55"/>
    </row>
    <row r="385" spans="1:65" ht="15">
      <c r="B385" s="8" t="s">
        <v>543</v>
      </c>
      <c r="BM385" s="27" t="s">
        <v>311</v>
      </c>
    </row>
    <row r="386" spans="1:65" ht="15">
      <c r="A386" s="24" t="s">
        <v>8</v>
      </c>
      <c r="B386" s="18" t="s">
        <v>110</v>
      </c>
      <c r="C386" s="15" t="s">
        <v>111</v>
      </c>
      <c r="D386" s="16" t="s">
        <v>227</v>
      </c>
      <c r="E386" s="17" t="s">
        <v>227</v>
      </c>
      <c r="F386" s="17" t="s">
        <v>227</v>
      </c>
      <c r="G386" s="17" t="s">
        <v>227</v>
      </c>
      <c r="H386" s="17" t="s">
        <v>227</v>
      </c>
      <c r="I386" s="17" t="s">
        <v>227</v>
      </c>
      <c r="J386" s="17" t="s">
        <v>227</v>
      </c>
      <c r="K386" s="17" t="s">
        <v>227</v>
      </c>
      <c r="L386" s="17" t="s">
        <v>227</v>
      </c>
      <c r="M386" s="17" t="s">
        <v>227</v>
      </c>
      <c r="N386" s="17" t="s">
        <v>227</v>
      </c>
      <c r="O386" s="17" t="s">
        <v>227</v>
      </c>
      <c r="P386" s="17" t="s">
        <v>227</v>
      </c>
      <c r="Q386" s="15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27">
        <v>1</v>
      </c>
    </row>
    <row r="387" spans="1:65">
      <c r="A387" s="29"/>
      <c r="B387" s="19" t="s">
        <v>228</v>
      </c>
      <c r="C387" s="9" t="s">
        <v>228</v>
      </c>
      <c r="D387" s="151" t="s">
        <v>230</v>
      </c>
      <c r="E387" s="152" t="s">
        <v>232</v>
      </c>
      <c r="F387" s="152" t="s">
        <v>236</v>
      </c>
      <c r="G387" s="152" t="s">
        <v>238</v>
      </c>
      <c r="H387" s="152" t="s">
        <v>239</v>
      </c>
      <c r="I387" s="152" t="s">
        <v>241</v>
      </c>
      <c r="J387" s="152" t="s">
        <v>244</v>
      </c>
      <c r="K387" s="152" t="s">
        <v>245</v>
      </c>
      <c r="L387" s="152" t="s">
        <v>246</v>
      </c>
      <c r="M387" s="152" t="s">
        <v>247</v>
      </c>
      <c r="N387" s="152" t="s">
        <v>248</v>
      </c>
      <c r="O387" s="152" t="s">
        <v>249</v>
      </c>
      <c r="P387" s="152" t="s">
        <v>250</v>
      </c>
      <c r="Q387" s="15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27" t="s">
        <v>3</v>
      </c>
    </row>
    <row r="388" spans="1:65">
      <c r="A388" s="29"/>
      <c r="B388" s="19"/>
      <c r="C388" s="9"/>
      <c r="D388" s="10" t="s">
        <v>262</v>
      </c>
      <c r="E388" s="11" t="s">
        <v>262</v>
      </c>
      <c r="F388" s="11" t="s">
        <v>264</v>
      </c>
      <c r="G388" s="11" t="s">
        <v>264</v>
      </c>
      <c r="H388" s="11" t="s">
        <v>262</v>
      </c>
      <c r="I388" s="11" t="s">
        <v>262</v>
      </c>
      <c r="J388" s="11" t="s">
        <v>262</v>
      </c>
      <c r="K388" s="11" t="s">
        <v>264</v>
      </c>
      <c r="L388" s="11" t="s">
        <v>264</v>
      </c>
      <c r="M388" s="11" t="s">
        <v>262</v>
      </c>
      <c r="N388" s="11" t="s">
        <v>262</v>
      </c>
      <c r="O388" s="11" t="s">
        <v>262</v>
      </c>
      <c r="P388" s="11" t="s">
        <v>262</v>
      </c>
      <c r="Q388" s="15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27">
        <v>2</v>
      </c>
    </row>
    <row r="389" spans="1:65">
      <c r="A389" s="29"/>
      <c r="B389" s="19"/>
      <c r="C389" s="9"/>
      <c r="D389" s="25" t="s">
        <v>116</v>
      </c>
      <c r="E389" s="25" t="s">
        <v>313</v>
      </c>
      <c r="F389" s="25" t="s">
        <v>314</v>
      </c>
      <c r="G389" s="25" t="s">
        <v>315</v>
      </c>
      <c r="H389" s="25" t="s">
        <v>313</v>
      </c>
      <c r="I389" s="25" t="s">
        <v>315</v>
      </c>
      <c r="J389" s="25" t="s">
        <v>315</v>
      </c>
      <c r="K389" s="25" t="s">
        <v>314</v>
      </c>
      <c r="L389" s="25" t="s">
        <v>313</v>
      </c>
      <c r="M389" s="25" t="s">
        <v>315</v>
      </c>
      <c r="N389" s="25" t="s">
        <v>315</v>
      </c>
      <c r="O389" s="25" t="s">
        <v>315</v>
      </c>
      <c r="P389" s="25" t="s">
        <v>316</v>
      </c>
      <c r="Q389" s="15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27">
        <v>2</v>
      </c>
    </row>
    <row r="390" spans="1:65">
      <c r="A390" s="29"/>
      <c r="B390" s="18">
        <v>1</v>
      </c>
      <c r="C390" s="14">
        <v>1</v>
      </c>
      <c r="D390" s="21">
        <v>0.17</v>
      </c>
      <c r="E390" s="21">
        <v>0.89869354523276368</v>
      </c>
      <c r="F390" s="21">
        <v>1.1100000000000001</v>
      </c>
      <c r="G390" s="147" t="s">
        <v>105</v>
      </c>
      <c r="H390" s="21">
        <v>0.7</v>
      </c>
      <c r="I390" s="21">
        <v>0.5</v>
      </c>
      <c r="J390" s="154">
        <v>0.75</v>
      </c>
      <c r="K390" s="21">
        <v>0.95250195077707589</v>
      </c>
      <c r="L390" s="21">
        <v>0.84</v>
      </c>
      <c r="M390" s="21">
        <v>0.53</v>
      </c>
      <c r="N390" s="21">
        <v>0.63</v>
      </c>
      <c r="O390" s="21">
        <v>0.28000000000000003</v>
      </c>
      <c r="P390" s="21">
        <v>0.79</v>
      </c>
      <c r="Q390" s="15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27">
        <v>1</v>
      </c>
    </row>
    <row r="391" spans="1:65">
      <c r="A391" s="29"/>
      <c r="B391" s="19">
        <v>1</v>
      </c>
      <c r="C391" s="9">
        <v>2</v>
      </c>
      <c r="D391" s="11">
        <v>0.15</v>
      </c>
      <c r="E391" s="11">
        <v>0.94962205716579107</v>
      </c>
      <c r="F391" s="11">
        <v>1.1100000000000001</v>
      </c>
      <c r="G391" s="148" t="s">
        <v>105</v>
      </c>
      <c r="H391" s="11">
        <v>0.67</v>
      </c>
      <c r="I391" s="11">
        <v>0.52</v>
      </c>
      <c r="J391" s="11">
        <v>0.55000000000000004</v>
      </c>
      <c r="K391" s="11">
        <v>0.89580845799010145</v>
      </c>
      <c r="L391" s="11">
        <v>0.88</v>
      </c>
      <c r="M391" s="11">
        <v>0.53</v>
      </c>
      <c r="N391" s="11">
        <v>0.62</v>
      </c>
      <c r="O391" s="11">
        <v>0.33</v>
      </c>
      <c r="P391" s="11">
        <v>0.8</v>
      </c>
      <c r="Q391" s="15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27">
        <v>8</v>
      </c>
    </row>
    <row r="392" spans="1:65">
      <c r="A392" s="29"/>
      <c r="B392" s="19">
        <v>1</v>
      </c>
      <c r="C392" s="9">
        <v>3</v>
      </c>
      <c r="D392" s="11">
        <v>0.18</v>
      </c>
      <c r="E392" s="11">
        <v>0.91343624317779715</v>
      </c>
      <c r="F392" s="11">
        <v>1.1299999999999999</v>
      </c>
      <c r="G392" s="148" t="s">
        <v>105</v>
      </c>
      <c r="H392" s="11">
        <v>0.64</v>
      </c>
      <c r="I392" s="11">
        <v>0.56999999999999995</v>
      </c>
      <c r="J392" s="11">
        <v>0.59</v>
      </c>
      <c r="K392" s="11">
        <v>0.86091609585537165</v>
      </c>
      <c r="L392" s="11">
        <v>0.85</v>
      </c>
      <c r="M392" s="11">
        <v>0.45</v>
      </c>
      <c r="N392" s="11">
        <v>0.54</v>
      </c>
      <c r="O392" s="11">
        <v>0.43</v>
      </c>
      <c r="P392" s="11">
        <v>0.77</v>
      </c>
      <c r="Q392" s="15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27">
        <v>16</v>
      </c>
    </row>
    <row r="393" spans="1:65">
      <c r="A393" s="29"/>
      <c r="B393" s="19">
        <v>1</v>
      </c>
      <c r="C393" s="9">
        <v>4</v>
      </c>
      <c r="D393" s="11">
        <v>0.19</v>
      </c>
      <c r="E393" s="11">
        <v>0.90666501874195782</v>
      </c>
      <c r="F393" s="11">
        <v>1.1499999999999999</v>
      </c>
      <c r="G393" s="148" t="s">
        <v>105</v>
      </c>
      <c r="H393" s="11">
        <v>0.71</v>
      </c>
      <c r="I393" s="11">
        <v>0.49</v>
      </c>
      <c r="J393" s="11">
        <v>0.59</v>
      </c>
      <c r="K393" s="11">
        <v>0.87822290965354088</v>
      </c>
      <c r="L393" s="11">
        <v>0.89</v>
      </c>
      <c r="M393" s="11">
        <v>0.54</v>
      </c>
      <c r="N393" s="11">
        <v>0.52</v>
      </c>
      <c r="O393" s="11">
        <v>0.45</v>
      </c>
      <c r="P393" s="11">
        <v>0.8</v>
      </c>
      <c r="Q393" s="15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27">
        <v>0.66773251407803502</v>
      </c>
    </row>
    <row r="394" spans="1:65">
      <c r="A394" s="29"/>
      <c r="B394" s="19">
        <v>1</v>
      </c>
      <c r="C394" s="9">
        <v>5</v>
      </c>
      <c r="D394" s="11">
        <v>0.17</v>
      </c>
      <c r="E394" s="11">
        <v>0.85436693466917746</v>
      </c>
      <c r="F394" s="11">
        <v>1.1299999999999999</v>
      </c>
      <c r="G394" s="148" t="s">
        <v>105</v>
      </c>
      <c r="H394" s="11">
        <v>0.68</v>
      </c>
      <c r="I394" s="11">
        <v>0.46</v>
      </c>
      <c r="J394" s="11">
        <v>0.54</v>
      </c>
      <c r="K394" s="11">
        <v>0.93397493666904374</v>
      </c>
      <c r="L394" s="11">
        <v>0.86</v>
      </c>
      <c r="M394" s="11">
        <v>0.43</v>
      </c>
      <c r="N394" s="11">
        <v>0.63</v>
      </c>
      <c r="O394" s="11">
        <v>0.38</v>
      </c>
      <c r="P394" s="11">
        <v>0.77</v>
      </c>
      <c r="Q394" s="15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27">
        <v>14</v>
      </c>
    </row>
    <row r="395" spans="1:65">
      <c r="A395" s="29"/>
      <c r="B395" s="19">
        <v>1</v>
      </c>
      <c r="C395" s="9">
        <v>6</v>
      </c>
      <c r="D395" s="11">
        <v>0.18</v>
      </c>
      <c r="E395" s="11">
        <v>0.88336135140900196</v>
      </c>
      <c r="F395" s="11">
        <v>1.1499999999999999</v>
      </c>
      <c r="G395" s="148" t="s">
        <v>105</v>
      </c>
      <c r="H395" s="11">
        <v>0.77</v>
      </c>
      <c r="I395" s="11">
        <v>0.5</v>
      </c>
      <c r="J395" s="11">
        <v>0.61</v>
      </c>
      <c r="K395" s="11">
        <v>0.97317151227688459</v>
      </c>
      <c r="L395" s="11">
        <v>0.83</v>
      </c>
      <c r="M395" s="11">
        <v>0.44</v>
      </c>
      <c r="N395" s="11">
        <v>0.63</v>
      </c>
      <c r="O395" s="11">
        <v>0.45</v>
      </c>
      <c r="P395" s="11">
        <v>0.8</v>
      </c>
      <c r="Q395" s="15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55"/>
    </row>
    <row r="396" spans="1:65">
      <c r="A396" s="29"/>
      <c r="B396" s="20" t="s">
        <v>256</v>
      </c>
      <c r="C396" s="12"/>
      <c r="D396" s="22">
        <v>0.17333333333333334</v>
      </c>
      <c r="E396" s="22">
        <v>0.90102419173274828</v>
      </c>
      <c r="F396" s="22">
        <v>1.1299999999999999</v>
      </c>
      <c r="G396" s="22" t="s">
        <v>651</v>
      </c>
      <c r="H396" s="22">
        <v>0.69499999999999995</v>
      </c>
      <c r="I396" s="22">
        <v>0.50666666666666671</v>
      </c>
      <c r="J396" s="22">
        <v>0.60499999999999998</v>
      </c>
      <c r="K396" s="22">
        <v>0.91576597720366981</v>
      </c>
      <c r="L396" s="22">
        <v>0.85833333333333339</v>
      </c>
      <c r="M396" s="22">
        <v>0.48666666666666664</v>
      </c>
      <c r="N396" s="22">
        <v>0.59499999999999997</v>
      </c>
      <c r="O396" s="22">
        <v>0.38666666666666671</v>
      </c>
      <c r="P396" s="22">
        <v>0.78833333333333344</v>
      </c>
      <c r="Q396" s="15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55"/>
    </row>
    <row r="397" spans="1:65">
      <c r="A397" s="29"/>
      <c r="B397" s="3" t="s">
        <v>257</v>
      </c>
      <c r="C397" s="28"/>
      <c r="D397" s="11">
        <v>0.17499999999999999</v>
      </c>
      <c r="E397" s="11">
        <v>0.9026792819873608</v>
      </c>
      <c r="F397" s="11">
        <v>1.1299999999999999</v>
      </c>
      <c r="G397" s="11" t="s">
        <v>651</v>
      </c>
      <c r="H397" s="11">
        <v>0.69</v>
      </c>
      <c r="I397" s="11">
        <v>0.5</v>
      </c>
      <c r="J397" s="11">
        <v>0.59</v>
      </c>
      <c r="K397" s="11">
        <v>0.91489169732957265</v>
      </c>
      <c r="L397" s="11">
        <v>0.85499999999999998</v>
      </c>
      <c r="M397" s="11">
        <v>0.49</v>
      </c>
      <c r="N397" s="11">
        <v>0.625</v>
      </c>
      <c r="O397" s="11">
        <v>0.40500000000000003</v>
      </c>
      <c r="P397" s="11">
        <v>0.79500000000000004</v>
      </c>
      <c r="Q397" s="15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55"/>
    </row>
    <row r="398" spans="1:65">
      <c r="A398" s="29"/>
      <c r="B398" s="3" t="s">
        <v>258</v>
      </c>
      <c r="C398" s="28"/>
      <c r="D398" s="23">
        <v>1.3662601021279462E-2</v>
      </c>
      <c r="E398" s="23">
        <v>3.1755119124880264E-2</v>
      </c>
      <c r="F398" s="23">
        <v>1.7888543819998236E-2</v>
      </c>
      <c r="G398" s="23" t="s">
        <v>651</v>
      </c>
      <c r="H398" s="23">
        <v>4.4158804331639226E-2</v>
      </c>
      <c r="I398" s="23">
        <v>3.6696957185394341E-2</v>
      </c>
      <c r="J398" s="23">
        <v>7.5828754440515567E-2</v>
      </c>
      <c r="K398" s="23">
        <v>4.4255592628266976E-2</v>
      </c>
      <c r="L398" s="23">
        <v>2.3166067138525429E-2</v>
      </c>
      <c r="M398" s="23">
        <v>5.1639777949432246E-2</v>
      </c>
      <c r="N398" s="23">
        <v>5.0892042599997876E-2</v>
      </c>
      <c r="O398" s="23">
        <v>7.0047602861672678E-2</v>
      </c>
      <c r="P398" s="23">
        <v>1.471960144387976E-2</v>
      </c>
      <c r="Q398" s="15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55"/>
    </row>
    <row r="399" spans="1:65">
      <c r="A399" s="29"/>
      <c r="B399" s="3" t="s">
        <v>86</v>
      </c>
      <c r="C399" s="28"/>
      <c r="D399" s="13">
        <v>7.8822698199689206E-2</v>
      </c>
      <c r="E399" s="13">
        <v>3.524335907542326E-2</v>
      </c>
      <c r="F399" s="13">
        <v>1.5830569752210831E-2</v>
      </c>
      <c r="G399" s="13" t="s">
        <v>651</v>
      </c>
      <c r="H399" s="13">
        <v>6.3537847959193136E-2</v>
      </c>
      <c r="I399" s="13">
        <v>7.2428204971173041E-2</v>
      </c>
      <c r="J399" s="13">
        <v>0.12533678419919927</v>
      </c>
      <c r="K399" s="13">
        <v>4.8326312322066502E-2</v>
      </c>
      <c r="L399" s="13">
        <v>2.6989592782748071E-2</v>
      </c>
      <c r="M399" s="13">
        <v>0.10610913277280599</v>
      </c>
      <c r="N399" s="13">
        <v>8.5532844705878783E-2</v>
      </c>
      <c r="O399" s="13">
        <v>0.18115759360777414</v>
      </c>
      <c r="P399" s="13">
        <v>1.8671798871729081E-2</v>
      </c>
      <c r="Q399" s="15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55"/>
    </row>
    <row r="400" spans="1:65">
      <c r="A400" s="29"/>
      <c r="B400" s="3" t="s">
        <v>259</v>
      </c>
      <c r="C400" s="28"/>
      <c r="D400" s="13">
        <v>-0.74041501697328371</v>
      </c>
      <c r="E400" s="13">
        <v>0.34937893952465138</v>
      </c>
      <c r="F400" s="13">
        <v>0.69229440857801583</v>
      </c>
      <c r="G400" s="13" t="s">
        <v>651</v>
      </c>
      <c r="H400" s="13">
        <v>4.083594155904513E-2</v>
      </c>
      <c r="I400" s="13">
        <v>-0.24121312653729066</v>
      </c>
      <c r="J400" s="13">
        <v>-9.3948568858672865E-2</v>
      </c>
      <c r="K400" s="13">
        <v>0.37145632105110904</v>
      </c>
      <c r="L400" s="13">
        <v>0.28544486787268175</v>
      </c>
      <c r="M400" s="13">
        <v>-0.27116523996345043</v>
      </c>
      <c r="N400" s="13">
        <v>-0.10892462557175264</v>
      </c>
      <c r="O400" s="13">
        <v>-0.42092580709424821</v>
      </c>
      <c r="P400" s="13">
        <v>0.18061247088112342</v>
      </c>
      <c r="Q400" s="15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55"/>
    </row>
    <row r="401" spans="1:65">
      <c r="A401" s="29"/>
      <c r="B401" s="45" t="s">
        <v>260</v>
      </c>
      <c r="C401" s="46"/>
      <c r="D401" s="44">
        <v>1.33</v>
      </c>
      <c r="E401" s="44">
        <v>0.91</v>
      </c>
      <c r="F401" s="44">
        <v>1.62</v>
      </c>
      <c r="G401" s="44">
        <v>1.71</v>
      </c>
      <c r="H401" s="44">
        <v>0.28000000000000003</v>
      </c>
      <c r="I401" s="44">
        <v>0.3</v>
      </c>
      <c r="J401" s="44">
        <v>0</v>
      </c>
      <c r="K401" s="44">
        <v>0.96</v>
      </c>
      <c r="L401" s="44">
        <v>0.78</v>
      </c>
      <c r="M401" s="44">
        <v>0.37</v>
      </c>
      <c r="N401" s="44">
        <v>0.03</v>
      </c>
      <c r="O401" s="44">
        <v>0.67</v>
      </c>
      <c r="P401" s="44">
        <v>0.56999999999999995</v>
      </c>
      <c r="Q401" s="15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55"/>
    </row>
    <row r="402" spans="1:65">
      <c r="B402" s="3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BM402" s="55"/>
    </row>
    <row r="403" spans="1:65" ht="15">
      <c r="B403" s="8" t="s">
        <v>544</v>
      </c>
      <c r="BM403" s="27" t="s">
        <v>311</v>
      </c>
    </row>
    <row r="404" spans="1:65" ht="15">
      <c r="A404" s="24" t="s">
        <v>53</v>
      </c>
      <c r="B404" s="18" t="s">
        <v>110</v>
      </c>
      <c r="C404" s="15" t="s">
        <v>111</v>
      </c>
      <c r="D404" s="16" t="s">
        <v>227</v>
      </c>
      <c r="E404" s="17" t="s">
        <v>227</v>
      </c>
      <c r="F404" s="17" t="s">
        <v>227</v>
      </c>
      <c r="G404" s="17" t="s">
        <v>227</v>
      </c>
      <c r="H404" s="17" t="s">
        <v>227</v>
      </c>
      <c r="I404" s="17" t="s">
        <v>227</v>
      </c>
      <c r="J404" s="17" t="s">
        <v>227</v>
      </c>
      <c r="K404" s="17" t="s">
        <v>227</v>
      </c>
      <c r="L404" s="17" t="s">
        <v>227</v>
      </c>
      <c r="M404" s="17" t="s">
        <v>227</v>
      </c>
      <c r="N404" s="17" t="s">
        <v>227</v>
      </c>
      <c r="O404" s="17" t="s">
        <v>227</v>
      </c>
      <c r="P404" s="17" t="s">
        <v>227</v>
      </c>
      <c r="Q404" s="17" t="s">
        <v>227</v>
      </c>
      <c r="R404" s="15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27">
        <v>1</v>
      </c>
    </row>
    <row r="405" spans="1:65">
      <c r="A405" s="29"/>
      <c r="B405" s="19" t="s">
        <v>228</v>
      </c>
      <c r="C405" s="9" t="s">
        <v>228</v>
      </c>
      <c r="D405" s="151" t="s">
        <v>230</v>
      </c>
      <c r="E405" s="152" t="s">
        <v>232</v>
      </c>
      <c r="F405" s="152" t="s">
        <v>238</v>
      </c>
      <c r="G405" s="152" t="s">
        <v>239</v>
      </c>
      <c r="H405" s="152" t="s">
        <v>241</v>
      </c>
      <c r="I405" s="152" t="s">
        <v>242</v>
      </c>
      <c r="J405" s="152" t="s">
        <v>243</v>
      </c>
      <c r="K405" s="152" t="s">
        <v>244</v>
      </c>
      <c r="L405" s="152" t="s">
        <v>245</v>
      </c>
      <c r="M405" s="152" t="s">
        <v>246</v>
      </c>
      <c r="N405" s="152" t="s">
        <v>247</v>
      </c>
      <c r="O405" s="152" t="s">
        <v>248</v>
      </c>
      <c r="P405" s="152" t="s">
        <v>249</v>
      </c>
      <c r="Q405" s="152" t="s">
        <v>250</v>
      </c>
      <c r="R405" s="15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27" t="s">
        <v>3</v>
      </c>
    </row>
    <row r="406" spans="1:65">
      <c r="A406" s="29"/>
      <c r="B406" s="19"/>
      <c r="C406" s="9"/>
      <c r="D406" s="10" t="s">
        <v>262</v>
      </c>
      <c r="E406" s="11" t="s">
        <v>262</v>
      </c>
      <c r="F406" s="11" t="s">
        <v>264</v>
      </c>
      <c r="G406" s="11" t="s">
        <v>264</v>
      </c>
      <c r="H406" s="11" t="s">
        <v>262</v>
      </c>
      <c r="I406" s="11" t="s">
        <v>262</v>
      </c>
      <c r="J406" s="11" t="s">
        <v>264</v>
      </c>
      <c r="K406" s="11" t="s">
        <v>262</v>
      </c>
      <c r="L406" s="11" t="s">
        <v>264</v>
      </c>
      <c r="M406" s="11" t="s">
        <v>264</v>
      </c>
      <c r="N406" s="11" t="s">
        <v>262</v>
      </c>
      <c r="O406" s="11" t="s">
        <v>262</v>
      </c>
      <c r="P406" s="11" t="s">
        <v>262</v>
      </c>
      <c r="Q406" s="11" t="s">
        <v>262</v>
      </c>
      <c r="R406" s="15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27">
        <v>3</v>
      </c>
    </row>
    <row r="407" spans="1:65">
      <c r="A407" s="29"/>
      <c r="B407" s="19"/>
      <c r="C407" s="9"/>
      <c r="D407" s="25" t="s">
        <v>116</v>
      </c>
      <c r="E407" s="25" t="s">
        <v>313</v>
      </c>
      <c r="F407" s="25" t="s">
        <v>315</v>
      </c>
      <c r="G407" s="25" t="s">
        <v>313</v>
      </c>
      <c r="H407" s="25" t="s">
        <v>315</v>
      </c>
      <c r="I407" s="25" t="s">
        <v>315</v>
      </c>
      <c r="J407" s="25" t="s">
        <v>315</v>
      </c>
      <c r="K407" s="25" t="s">
        <v>315</v>
      </c>
      <c r="L407" s="25" t="s">
        <v>314</v>
      </c>
      <c r="M407" s="25" t="s">
        <v>313</v>
      </c>
      <c r="N407" s="25" t="s">
        <v>315</v>
      </c>
      <c r="O407" s="25" t="s">
        <v>315</v>
      </c>
      <c r="P407" s="25" t="s">
        <v>315</v>
      </c>
      <c r="Q407" s="25" t="s">
        <v>316</v>
      </c>
      <c r="R407" s="15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27">
        <v>3</v>
      </c>
    </row>
    <row r="408" spans="1:65">
      <c r="A408" s="29"/>
      <c r="B408" s="18">
        <v>1</v>
      </c>
      <c r="C408" s="14">
        <v>1</v>
      </c>
      <c r="D408" s="203" t="s">
        <v>105</v>
      </c>
      <c r="E408" s="203" t="s">
        <v>102</v>
      </c>
      <c r="F408" s="202">
        <v>0.02</v>
      </c>
      <c r="G408" s="203" t="s">
        <v>103</v>
      </c>
      <c r="H408" s="202">
        <v>0.03</v>
      </c>
      <c r="I408" s="202">
        <v>0.04</v>
      </c>
      <c r="J408" s="202">
        <v>1.2E-2</v>
      </c>
      <c r="K408" s="202">
        <v>0.02</v>
      </c>
      <c r="L408" s="203" t="s">
        <v>298</v>
      </c>
      <c r="M408" s="203">
        <v>1</v>
      </c>
      <c r="N408" s="202">
        <v>0.02</v>
      </c>
      <c r="O408" s="202">
        <v>0.02</v>
      </c>
      <c r="P408" s="202">
        <v>0.03</v>
      </c>
      <c r="Q408" s="203">
        <v>0.2</v>
      </c>
      <c r="R408" s="204"/>
      <c r="S408" s="205"/>
      <c r="T408" s="205"/>
      <c r="U408" s="205"/>
      <c r="V408" s="205"/>
      <c r="W408" s="205"/>
      <c r="X408" s="205"/>
      <c r="Y408" s="205"/>
      <c r="Z408" s="205"/>
      <c r="AA408" s="205"/>
      <c r="AB408" s="205"/>
      <c r="AC408" s="205"/>
      <c r="AD408" s="205"/>
      <c r="AE408" s="205"/>
      <c r="AF408" s="205"/>
      <c r="AG408" s="205"/>
      <c r="AH408" s="205"/>
      <c r="AI408" s="205"/>
      <c r="AJ408" s="205"/>
      <c r="AK408" s="205"/>
      <c r="AL408" s="205"/>
      <c r="AM408" s="205"/>
      <c r="AN408" s="205"/>
      <c r="AO408" s="205"/>
      <c r="AP408" s="205"/>
      <c r="AQ408" s="205"/>
      <c r="AR408" s="205"/>
      <c r="AS408" s="205"/>
      <c r="AT408" s="205"/>
      <c r="AU408" s="205"/>
      <c r="AV408" s="205"/>
      <c r="AW408" s="205"/>
      <c r="AX408" s="205"/>
      <c r="AY408" s="205"/>
      <c r="AZ408" s="205"/>
      <c r="BA408" s="205"/>
      <c r="BB408" s="205"/>
      <c r="BC408" s="205"/>
      <c r="BD408" s="205"/>
      <c r="BE408" s="205"/>
      <c r="BF408" s="205"/>
      <c r="BG408" s="205"/>
      <c r="BH408" s="205"/>
      <c r="BI408" s="205"/>
      <c r="BJ408" s="205"/>
      <c r="BK408" s="205"/>
      <c r="BL408" s="205"/>
      <c r="BM408" s="206">
        <v>1</v>
      </c>
    </row>
    <row r="409" spans="1:65">
      <c r="A409" s="29"/>
      <c r="B409" s="19">
        <v>1</v>
      </c>
      <c r="C409" s="9">
        <v>2</v>
      </c>
      <c r="D409" s="208" t="s">
        <v>105</v>
      </c>
      <c r="E409" s="208" t="s">
        <v>102</v>
      </c>
      <c r="F409" s="23">
        <v>0.02</v>
      </c>
      <c r="G409" s="208" t="s">
        <v>103</v>
      </c>
      <c r="H409" s="23">
        <v>0.03</v>
      </c>
      <c r="I409" s="23">
        <v>0.03</v>
      </c>
      <c r="J409" s="23">
        <v>1.2E-2</v>
      </c>
      <c r="K409" s="23">
        <v>0.02</v>
      </c>
      <c r="L409" s="208" t="s">
        <v>298</v>
      </c>
      <c r="M409" s="208">
        <v>1</v>
      </c>
      <c r="N409" s="23">
        <v>0.02</v>
      </c>
      <c r="O409" s="23">
        <v>0.02</v>
      </c>
      <c r="P409" s="23">
        <v>0.03</v>
      </c>
      <c r="Q409" s="208">
        <v>0.21</v>
      </c>
      <c r="R409" s="204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5"/>
      <c r="AD409" s="205"/>
      <c r="AE409" s="205"/>
      <c r="AF409" s="205"/>
      <c r="AG409" s="205"/>
      <c r="AH409" s="205"/>
      <c r="AI409" s="205"/>
      <c r="AJ409" s="205"/>
      <c r="AK409" s="205"/>
      <c r="AL409" s="205"/>
      <c r="AM409" s="205"/>
      <c r="AN409" s="205"/>
      <c r="AO409" s="205"/>
      <c r="AP409" s="205"/>
      <c r="AQ409" s="205"/>
      <c r="AR409" s="205"/>
      <c r="AS409" s="205"/>
      <c r="AT409" s="205"/>
      <c r="AU409" s="205"/>
      <c r="AV409" s="205"/>
      <c r="AW409" s="205"/>
      <c r="AX409" s="205"/>
      <c r="AY409" s="205"/>
      <c r="AZ409" s="205"/>
      <c r="BA409" s="205"/>
      <c r="BB409" s="205"/>
      <c r="BC409" s="205"/>
      <c r="BD409" s="205"/>
      <c r="BE409" s="205"/>
      <c r="BF409" s="205"/>
      <c r="BG409" s="205"/>
      <c r="BH409" s="205"/>
      <c r="BI409" s="205"/>
      <c r="BJ409" s="205"/>
      <c r="BK409" s="205"/>
      <c r="BL409" s="205"/>
      <c r="BM409" s="206">
        <v>2</v>
      </c>
    </row>
    <row r="410" spans="1:65">
      <c r="A410" s="29"/>
      <c r="B410" s="19">
        <v>1</v>
      </c>
      <c r="C410" s="9">
        <v>3</v>
      </c>
      <c r="D410" s="208" t="s">
        <v>105</v>
      </c>
      <c r="E410" s="208" t="s">
        <v>102</v>
      </c>
      <c r="F410" s="208" t="s">
        <v>106</v>
      </c>
      <c r="G410" s="208" t="s">
        <v>103</v>
      </c>
      <c r="H410" s="23">
        <v>0.04</v>
      </c>
      <c r="I410" s="23">
        <v>0.03</v>
      </c>
      <c r="J410" s="23">
        <v>1.4E-2</v>
      </c>
      <c r="K410" s="23">
        <v>0.02</v>
      </c>
      <c r="L410" s="208" t="s">
        <v>298</v>
      </c>
      <c r="M410" s="208">
        <v>1</v>
      </c>
      <c r="N410" s="23">
        <v>0.02</v>
      </c>
      <c r="O410" s="23">
        <v>0.05</v>
      </c>
      <c r="P410" s="23">
        <v>0.02</v>
      </c>
      <c r="Q410" s="208">
        <v>0.21</v>
      </c>
      <c r="R410" s="204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5"/>
      <c r="AD410" s="205"/>
      <c r="AE410" s="205"/>
      <c r="AF410" s="205"/>
      <c r="AG410" s="205"/>
      <c r="AH410" s="205"/>
      <c r="AI410" s="205"/>
      <c r="AJ410" s="205"/>
      <c r="AK410" s="205"/>
      <c r="AL410" s="205"/>
      <c r="AM410" s="205"/>
      <c r="AN410" s="205"/>
      <c r="AO410" s="205"/>
      <c r="AP410" s="205"/>
      <c r="AQ410" s="205"/>
      <c r="AR410" s="205"/>
      <c r="AS410" s="205"/>
      <c r="AT410" s="205"/>
      <c r="AU410" s="205"/>
      <c r="AV410" s="205"/>
      <c r="AW410" s="205"/>
      <c r="AX410" s="205"/>
      <c r="AY410" s="205"/>
      <c r="AZ410" s="205"/>
      <c r="BA410" s="205"/>
      <c r="BB410" s="205"/>
      <c r="BC410" s="205"/>
      <c r="BD410" s="205"/>
      <c r="BE410" s="205"/>
      <c r="BF410" s="205"/>
      <c r="BG410" s="205"/>
      <c r="BH410" s="205"/>
      <c r="BI410" s="205"/>
      <c r="BJ410" s="205"/>
      <c r="BK410" s="205"/>
      <c r="BL410" s="205"/>
      <c r="BM410" s="206">
        <v>16</v>
      </c>
    </row>
    <row r="411" spans="1:65">
      <c r="A411" s="29"/>
      <c r="B411" s="19">
        <v>1</v>
      </c>
      <c r="C411" s="9">
        <v>4</v>
      </c>
      <c r="D411" s="208" t="s">
        <v>105</v>
      </c>
      <c r="E411" s="208" t="s">
        <v>102</v>
      </c>
      <c r="F411" s="23">
        <v>4.9999999999999996E-2</v>
      </c>
      <c r="G411" s="208" t="s">
        <v>103</v>
      </c>
      <c r="H411" s="23">
        <v>0.03</v>
      </c>
      <c r="I411" s="23">
        <v>0.03</v>
      </c>
      <c r="J411" s="23">
        <v>1.4E-2</v>
      </c>
      <c r="K411" s="23">
        <v>0.03</v>
      </c>
      <c r="L411" s="208" t="s">
        <v>298</v>
      </c>
      <c r="M411" s="208">
        <v>1</v>
      </c>
      <c r="N411" s="23">
        <v>0.02</v>
      </c>
      <c r="O411" s="23">
        <v>0.05</v>
      </c>
      <c r="P411" s="23">
        <v>0.03</v>
      </c>
      <c r="Q411" s="208">
        <v>0.19</v>
      </c>
      <c r="R411" s="204"/>
      <c r="S411" s="205"/>
      <c r="T411" s="205"/>
      <c r="U411" s="205"/>
      <c r="V411" s="205"/>
      <c r="W411" s="205"/>
      <c r="X411" s="205"/>
      <c r="Y411" s="205"/>
      <c r="Z411" s="205"/>
      <c r="AA411" s="205"/>
      <c r="AB411" s="205"/>
      <c r="AC411" s="205"/>
      <c r="AD411" s="205"/>
      <c r="AE411" s="205"/>
      <c r="AF411" s="205"/>
      <c r="AG411" s="205"/>
      <c r="AH411" s="205"/>
      <c r="AI411" s="205"/>
      <c r="AJ411" s="205"/>
      <c r="AK411" s="205"/>
      <c r="AL411" s="205"/>
      <c r="AM411" s="205"/>
      <c r="AN411" s="205"/>
      <c r="AO411" s="205"/>
      <c r="AP411" s="205"/>
      <c r="AQ411" s="205"/>
      <c r="AR411" s="205"/>
      <c r="AS411" s="205"/>
      <c r="AT411" s="205"/>
      <c r="AU411" s="205"/>
      <c r="AV411" s="205"/>
      <c r="AW411" s="205"/>
      <c r="AX411" s="205"/>
      <c r="AY411" s="205"/>
      <c r="AZ411" s="205"/>
      <c r="BA411" s="205"/>
      <c r="BB411" s="205"/>
      <c r="BC411" s="205"/>
      <c r="BD411" s="205"/>
      <c r="BE411" s="205"/>
      <c r="BF411" s="205"/>
      <c r="BG411" s="205"/>
      <c r="BH411" s="205"/>
      <c r="BI411" s="205"/>
      <c r="BJ411" s="205"/>
      <c r="BK411" s="205"/>
      <c r="BL411" s="205"/>
      <c r="BM411" s="206">
        <v>2.6083333333333299E-2</v>
      </c>
    </row>
    <row r="412" spans="1:65">
      <c r="A412" s="29"/>
      <c r="B412" s="19">
        <v>1</v>
      </c>
      <c r="C412" s="9">
        <v>5</v>
      </c>
      <c r="D412" s="208" t="s">
        <v>105</v>
      </c>
      <c r="E412" s="208" t="s">
        <v>102</v>
      </c>
      <c r="F412" s="23">
        <v>0.03</v>
      </c>
      <c r="G412" s="208" t="s">
        <v>103</v>
      </c>
      <c r="H412" s="23">
        <v>0.04</v>
      </c>
      <c r="I412" s="23">
        <v>0.03</v>
      </c>
      <c r="J412" s="23">
        <v>1.2E-2</v>
      </c>
      <c r="K412" s="23">
        <v>0.02</v>
      </c>
      <c r="L412" s="208" t="s">
        <v>298</v>
      </c>
      <c r="M412" s="208">
        <v>1</v>
      </c>
      <c r="N412" s="23">
        <v>0.02</v>
      </c>
      <c r="O412" s="23">
        <v>0.01</v>
      </c>
      <c r="P412" s="23">
        <v>0.02</v>
      </c>
      <c r="Q412" s="208">
        <v>0.21</v>
      </c>
      <c r="R412" s="204"/>
      <c r="S412" s="205"/>
      <c r="T412" s="205"/>
      <c r="U412" s="205"/>
      <c r="V412" s="205"/>
      <c r="W412" s="205"/>
      <c r="X412" s="205"/>
      <c r="Y412" s="205"/>
      <c r="Z412" s="205"/>
      <c r="AA412" s="205"/>
      <c r="AB412" s="205"/>
      <c r="AC412" s="205"/>
      <c r="AD412" s="205"/>
      <c r="AE412" s="205"/>
      <c r="AF412" s="205"/>
      <c r="AG412" s="205"/>
      <c r="AH412" s="205"/>
      <c r="AI412" s="205"/>
      <c r="AJ412" s="205"/>
      <c r="AK412" s="205"/>
      <c r="AL412" s="205"/>
      <c r="AM412" s="205"/>
      <c r="AN412" s="205"/>
      <c r="AO412" s="205"/>
      <c r="AP412" s="205"/>
      <c r="AQ412" s="205"/>
      <c r="AR412" s="205"/>
      <c r="AS412" s="205"/>
      <c r="AT412" s="205"/>
      <c r="AU412" s="205"/>
      <c r="AV412" s="205"/>
      <c r="AW412" s="205"/>
      <c r="AX412" s="205"/>
      <c r="AY412" s="205"/>
      <c r="AZ412" s="205"/>
      <c r="BA412" s="205"/>
      <c r="BB412" s="205"/>
      <c r="BC412" s="205"/>
      <c r="BD412" s="205"/>
      <c r="BE412" s="205"/>
      <c r="BF412" s="205"/>
      <c r="BG412" s="205"/>
      <c r="BH412" s="205"/>
      <c r="BI412" s="205"/>
      <c r="BJ412" s="205"/>
      <c r="BK412" s="205"/>
      <c r="BL412" s="205"/>
      <c r="BM412" s="206">
        <v>15</v>
      </c>
    </row>
    <row r="413" spans="1:65">
      <c r="A413" s="29"/>
      <c r="B413" s="19">
        <v>1</v>
      </c>
      <c r="C413" s="9">
        <v>6</v>
      </c>
      <c r="D413" s="208" t="s">
        <v>105</v>
      </c>
      <c r="E413" s="208" t="s">
        <v>102</v>
      </c>
      <c r="F413" s="23">
        <v>0.01</v>
      </c>
      <c r="G413" s="208" t="s">
        <v>103</v>
      </c>
      <c r="H413" s="23">
        <v>0.03</v>
      </c>
      <c r="I413" s="23">
        <v>0.04</v>
      </c>
      <c r="J413" s="23">
        <v>1.2E-2</v>
      </c>
      <c r="K413" s="23">
        <v>0.02</v>
      </c>
      <c r="L413" s="208" t="s">
        <v>298</v>
      </c>
      <c r="M413" s="208">
        <v>1</v>
      </c>
      <c r="N413" s="23">
        <v>0.02</v>
      </c>
      <c r="O413" s="23">
        <v>0.06</v>
      </c>
      <c r="P413" s="23">
        <v>0.03</v>
      </c>
      <c r="Q413" s="208">
        <v>0.2</v>
      </c>
      <c r="R413" s="204"/>
      <c r="S413" s="205"/>
      <c r="T413" s="205"/>
      <c r="U413" s="205"/>
      <c r="V413" s="205"/>
      <c r="W413" s="205"/>
      <c r="X413" s="205"/>
      <c r="Y413" s="205"/>
      <c r="Z413" s="205"/>
      <c r="AA413" s="205"/>
      <c r="AB413" s="205"/>
      <c r="AC413" s="205"/>
      <c r="AD413" s="205"/>
      <c r="AE413" s="205"/>
      <c r="AF413" s="205"/>
      <c r="AG413" s="205"/>
      <c r="AH413" s="205"/>
      <c r="AI413" s="205"/>
      <c r="AJ413" s="205"/>
      <c r="AK413" s="205"/>
      <c r="AL413" s="205"/>
      <c r="AM413" s="205"/>
      <c r="AN413" s="205"/>
      <c r="AO413" s="205"/>
      <c r="AP413" s="205"/>
      <c r="AQ413" s="205"/>
      <c r="AR413" s="205"/>
      <c r="AS413" s="205"/>
      <c r="AT413" s="205"/>
      <c r="AU413" s="205"/>
      <c r="AV413" s="205"/>
      <c r="AW413" s="205"/>
      <c r="AX413" s="205"/>
      <c r="AY413" s="205"/>
      <c r="AZ413" s="205"/>
      <c r="BA413" s="205"/>
      <c r="BB413" s="205"/>
      <c r="BC413" s="205"/>
      <c r="BD413" s="205"/>
      <c r="BE413" s="205"/>
      <c r="BF413" s="205"/>
      <c r="BG413" s="205"/>
      <c r="BH413" s="205"/>
      <c r="BI413" s="205"/>
      <c r="BJ413" s="205"/>
      <c r="BK413" s="205"/>
      <c r="BL413" s="205"/>
      <c r="BM413" s="56"/>
    </row>
    <row r="414" spans="1:65">
      <c r="A414" s="29"/>
      <c r="B414" s="20" t="s">
        <v>256</v>
      </c>
      <c r="C414" s="12"/>
      <c r="D414" s="210" t="s">
        <v>651</v>
      </c>
      <c r="E414" s="210" t="s">
        <v>651</v>
      </c>
      <c r="F414" s="210">
        <v>2.6000000000000002E-2</v>
      </c>
      <c r="G414" s="210" t="s">
        <v>651</v>
      </c>
      <c r="H414" s="210">
        <v>3.3333333333333333E-2</v>
      </c>
      <c r="I414" s="210">
        <v>3.3333333333333333E-2</v>
      </c>
      <c r="J414" s="210">
        <v>1.2666666666666666E-2</v>
      </c>
      <c r="K414" s="210">
        <v>2.1666666666666667E-2</v>
      </c>
      <c r="L414" s="210" t="s">
        <v>651</v>
      </c>
      <c r="M414" s="210">
        <v>1</v>
      </c>
      <c r="N414" s="210">
        <v>0.02</v>
      </c>
      <c r="O414" s="210">
        <v>3.5000000000000003E-2</v>
      </c>
      <c r="P414" s="210">
        <v>2.6666666666666668E-2</v>
      </c>
      <c r="Q414" s="210">
        <v>0.20333333333333334</v>
      </c>
      <c r="R414" s="204"/>
      <c r="S414" s="205"/>
      <c r="T414" s="205"/>
      <c r="U414" s="205"/>
      <c r="V414" s="205"/>
      <c r="W414" s="205"/>
      <c r="X414" s="205"/>
      <c r="Y414" s="205"/>
      <c r="Z414" s="205"/>
      <c r="AA414" s="205"/>
      <c r="AB414" s="205"/>
      <c r="AC414" s="205"/>
      <c r="AD414" s="205"/>
      <c r="AE414" s="205"/>
      <c r="AF414" s="205"/>
      <c r="AG414" s="205"/>
      <c r="AH414" s="205"/>
      <c r="AI414" s="205"/>
      <c r="AJ414" s="205"/>
      <c r="AK414" s="205"/>
      <c r="AL414" s="205"/>
      <c r="AM414" s="205"/>
      <c r="AN414" s="205"/>
      <c r="AO414" s="205"/>
      <c r="AP414" s="205"/>
      <c r="AQ414" s="205"/>
      <c r="AR414" s="205"/>
      <c r="AS414" s="205"/>
      <c r="AT414" s="205"/>
      <c r="AU414" s="205"/>
      <c r="AV414" s="205"/>
      <c r="AW414" s="205"/>
      <c r="AX414" s="205"/>
      <c r="AY414" s="205"/>
      <c r="AZ414" s="205"/>
      <c r="BA414" s="205"/>
      <c r="BB414" s="205"/>
      <c r="BC414" s="205"/>
      <c r="BD414" s="205"/>
      <c r="BE414" s="205"/>
      <c r="BF414" s="205"/>
      <c r="BG414" s="205"/>
      <c r="BH414" s="205"/>
      <c r="BI414" s="205"/>
      <c r="BJ414" s="205"/>
      <c r="BK414" s="205"/>
      <c r="BL414" s="205"/>
      <c r="BM414" s="56"/>
    </row>
    <row r="415" spans="1:65">
      <c r="A415" s="29"/>
      <c r="B415" s="3" t="s">
        <v>257</v>
      </c>
      <c r="C415" s="28"/>
      <c r="D415" s="23" t="s">
        <v>651</v>
      </c>
      <c r="E415" s="23" t="s">
        <v>651</v>
      </c>
      <c r="F415" s="23">
        <v>0.02</v>
      </c>
      <c r="G415" s="23" t="s">
        <v>651</v>
      </c>
      <c r="H415" s="23">
        <v>0.03</v>
      </c>
      <c r="I415" s="23">
        <v>0.03</v>
      </c>
      <c r="J415" s="23">
        <v>1.2E-2</v>
      </c>
      <c r="K415" s="23">
        <v>0.02</v>
      </c>
      <c r="L415" s="23" t="s">
        <v>651</v>
      </c>
      <c r="M415" s="23">
        <v>1</v>
      </c>
      <c r="N415" s="23">
        <v>0.02</v>
      </c>
      <c r="O415" s="23">
        <v>3.5000000000000003E-2</v>
      </c>
      <c r="P415" s="23">
        <v>0.03</v>
      </c>
      <c r="Q415" s="23">
        <v>0.20500000000000002</v>
      </c>
      <c r="R415" s="204"/>
      <c r="S415" s="205"/>
      <c r="T415" s="205"/>
      <c r="U415" s="205"/>
      <c r="V415" s="205"/>
      <c r="W415" s="205"/>
      <c r="X415" s="205"/>
      <c r="Y415" s="205"/>
      <c r="Z415" s="205"/>
      <c r="AA415" s="205"/>
      <c r="AB415" s="205"/>
      <c r="AC415" s="205"/>
      <c r="AD415" s="205"/>
      <c r="AE415" s="205"/>
      <c r="AF415" s="205"/>
      <c r="AG415" s="205"/>
      <c r="AH415" s="205"/>
      <c r="AI415" s="205"/>
      <c r="AJ415" s="205"/>
      <c r="AK415" s="205"/>
      <c r="AL415" s="205"/>
      <c r="AM415" s="205"/>
      <c r="AN415" s="205"/>
      <c r="AO415" s="205"/>
      <c r="AP415" s="205"/>
      <c r="AQ415" s="205"/>
      <c r="AR415" s="205"/>
      <c r="AS415" s="205"/>
      <c r="AT415" s="205"/>
      <c r="AU415" s="205"/>
      <c r="AV415" s="205"/>
      <c r="AW415" s="205"/>
      <c r="AX415" s="205"/>
      <c r="AY415" s="205"/>
      <c r="AZ415" s="205"/>
      <c r="BA415" s="205"/>
      <c r="BB415" s="205"/>
      <c r="BC415" s="205"/>
      <c r="BD415" s="205"/>
      <c r="BE415" s="205"/>
      <c r="BF415" s="205"/>
      <c r="BG415" s="205"/>
      <c r="BH415" s="205"/>
      <c r="BI415" s="205"/>
      <c r="BJ415" s="205"/>
      <c r="BK415" s="205"/>
      <c r="BL415" s="205"/>
      <c r="BM415" s="56"/>
    </row>
    <row r="416" spans="1:65">
      <c r="A416" s="29"/>
      <c r="B416" s="3" t="s">
        <v>258</v>
      </c>
      <c r="C416" s="28"/>
      <c r="D416" s="23" t="s">
        <v>651</v>
      </c>
      <c r="E416" s="23" t="s">
        <v>651</v>
      </c>
      <c r="F416" s="23">
        <v>1.51657508881031E-2</v>
      </c>
      <c r="G416" s="23" t="s">
        <v>651</v>
      </c>
      <c r="H416" s="23">
        <v>5.1639777949432242E-3</v>
      </c>
      <c r="I416" s="23">
        <v>5.1639777949432234E-3</v>
      </c>
      <c r="J416" s="23">
        <v>1.0327955589886444E-3</v>
      </c>
      <c r="K416" s="23">
        <v>4.0824829046386298E-3</v>
      </c>
      <c r="L416" s="23" t="s">
        <v>651</v>
      </c>
      <c r="M416" s="23">
        <v>0</v>
      </c>
      <c r="N416" s="23">
        <v>0</v>
      </c>
      <c r="O416" s="23">
        <v>2.0736441353327719E-2</v>
      </c>
      <c r="P416" s="23">
        <v>5.1639777949432242E-3</v>
      </c>
      <c r="Q416" s="23">
        <v>8.1649658092772543E-3</v>
      </c>
      <c r="R416" s="204"/>
      <c r="S416" s="205"/>
      <c r="T416" s="205"/>
      <c r="U416" s="205"/>
      <c r="V416" s="205"/>
      <c r="W416" s="205"/>
      <c r="X416" s="205"/>
      <c r="Y416" s="205"/>
      <c r="Z416" s="205"/>
      <c r="AA416" s="205"/>
      <c r="AB416" s="205"/>
      <c r="AC416" s="205"/>
      <c r="AD416" s="205"/>
      <c r="AE416" s="205"/>
      <c r="AF416" s="205"/>
      <c r="AG416" s="205"/>
      <c r="AH416" s="205"/>
      <c r="AI416" s="205"/>
      <c r="AJ416" s="205"/>
      <c r="AK416" s="205"/>
      <c r="AL416" s="205"/>
      <c r="AM416" s="205"/>
      <c r="AN416" s="205"/>
      <c r="AO416" s="205"/>
      <c r="AP416" s="205"/>
      <c r="AQ416" s="205"/>
      <c r="AR416" s="205"/>
      <c r="AS416" s="205"/>
      <c r="AT416" s="205"/>
      <c r="AU416" s="205"/>
      <c r="AV416" s="205"/>
      <c r="AW416" s="205"/>
      <c r="AX416" s="205"/>
      <c r="AY416" s="205"/>
      <c r="AZ416" s="205"/>
      <c r="BA416" s="205"/>
      <c r="BB416" s="205"/>
      <c r="BC416" s="205"/>
      <c r="BD416" s="205"/>
      <c r="BE416" s="205"/>
      <c r="BF416" s="205"/>
      <c r="BG416" s="205"/>
      <c r="BH416" s="205"/>
      <c r="BI416" s="205"/>
      <c r="BJ416" s="205"/>
      <c r="BK416" s="205"/>
      <c r="BL416" s="205"/>
      <c r="BM416" s="56"/>
    </row>
    <row r="417" spans="1:65">
      <c r="A417" s="29"/>
      <c r="B417" s="3" t="s">
        <v>86</v>
      </c>
      <c r="C417" s="28"/>
      <c r="D417" s="13" t="s">
        <v>651</v>
      </c>
      <c r="E417" s="13" t="s">
        <v>651</v>
      </c>
      <c r="F417" s="13">
        <v>0.58329811108088847</v>
      </c>
      <c r="G417" s="13" t="s">
        <v>651</v>
      </c>
      <c r="H417" s="13">
        <v>0.15491933384829673</v>
      </c>
      <c r="I417" s="13">
        <v>0.1549193338482967</v>
      </c>
      <c r="J417" s="13">
        <v>8.1536491499103511E-2</v>
      </c>
      <c r="K417" s="13">
        <v>0.18842228790639828</v>
      </c>
      <c r="L417" s="13" t="s">
        <v>651</v>
      </c>
      <c r="M417" s="13">
        <v>0</v>
      </c>
      <c r="N417" s="13">
        <v>0</v>
      </c>
      <c r="O417" s="13">
        <v>0.59246975295222049</v>
      </c>
      <c r="P417" s="13">
        <v>0.19364916731037091</v>
      </c>
      <c r="Q417" s="13">
        <v>4.0155569553822559E-2</v>
      </c>
      <c r="R417" s="15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55"/>
    </row>
    <row r="418" spans="1:65">
      <c r="A418" s="29"/>
      <c r="B418" s="3" t="s">
        <v>259</v>
      </c>
      <c r="C418" s="28"/>
      <c r="D418" s="13" t="s">
        <v>651</v>
      </c>
      <c r="E418" s="13" t="s">
        <v>651</v>
      </c>
      <c r="F418" s="13">
        <v>-3.1948881789123362E-3</v>
      </c>
      <c r="G418" s="13" t="s">
        <v>651</v>
      </c>
      <c r="H418" s="13">
        <v>0.27795527156549693</v>
      </c>
      <c r="I418" s="13">
        <v>0.27795527156549693</v>
      </c>
      <c r="J418" s="13">
        <v>-0.51437699680511118</v>
      </c>
      <c r="K418" s="13">
        <v>-0.16932907348242698</v>
      </c>
      <c r="L418" s="13" t="s">
        <v>651</v>
      </c>
      <c r="M418" s="13">
        <v>37.33865814696491</v>
      </c>
      <c r="N418" s="13">
        <v>-0.2332268370607018</v>
      </c>
      <c r="O418" s="13">
        <v>0.34185303514377186</v>
      </c>
      <c r="P418" s="13">
        <v>2.2364217252397678E-2</v>
      </c>
      <c r="Q418" s="13">
        <v>6.7955271565495314</v>
      </c>
      <c r="R418" s="15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55"/>
    </row>
    <row r="419" spans="1:65">
      <c r="A419" s="29"/>
      <c r="B419" s="45" t="s">
        <v>260</v>
      </c>
      <c r="C419" s="46"/>
      <c r="D419" s="44">
        <v>0.9</v>
      </c>
      <c r="E419" s="44">
        <v>25.17</v>
      </c>
      <c r="F419" s="44">
        <v>0.57999999999999996</v>
      </c>
      <c r="G419" s="44">
        <v>52.15</v>
      </c>
      <c r="H419" s="44">
        <v>0</v>
      </c>
      <c r="I419" s="44">
        <v>0</v>
      </c>
      <c r="J419" s="44">
        <v>1.1100000000000001</v>
      </c>
      <c r="K419" s="44">
        <v>0.63</v>
      </c>
      <c r="L419" s="44">
        <v>0.45</v>
      </c>
      <c r="M419" s="44">
        <v>52.15</v>
      </c>
      <c r="N419" s="44">
        <v>0.72</v>
      </c>
      <c r="O419" s="44">
        <v>0.09</v>
      </c>
      <c r="P419" s="44">
        <v>0.36</v>
      </c>
      <c r="Q419" s="44">
        <v>9.17</v>
      </c>
      <c r="R419" s="15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55"/>
    </row>
    <row r="420" spans="1:65">
      <c r="B420" s="3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BM420" s="55"/>
    </row>
    <row r="421" spans="1:65" ht="15">
      <c r="B421" s="8" t="s">
        <v>545</v>
      </c>
      <c r="BM421" s="27" t="s">
        <v>311</v>
      </c>
    </row>
    <row r="422" spans="1:65" ht="15">
      <c r="A422" s="24" t="s">
        <v>11</v>
      </c>
      <c r="B422" s="18" t="s">
        <v>110</v>
      </c>
      <c r="C422" s="15" t="s">
        <v>111</v>
      </c>
      <c r="D422" s="16" t="s">
        <v>227</v>
      </c>
      <c r="E422" s="17" t="s">
        <v>227</v>
      </c>
      <c r="F422" s="17" t="s">
        <v>227</v>
      </c>
      <c r="G422" s="15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27">
        <v>1</v>
      </c>
    </row>
    <row r="423" spans="1:65">
      <c r="A423" s="29"/>
      <c r="B423" s="19" t="s">
        <v>228</v>
      </c>
      <c r="C423" s="9" t="s">
        <v>228</v>
      </c>
      <c r="D423" s="151" t="s">
        <v>230</v>
      </c>
      <c r="E423" s="152" t="s">
        <v>232</v>
      </c>
      <c r="F423" s="152" t="s">
        <v>238</v>
      </c>
      <c r="G423" s="15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27" t="s">
        <v>3</v>
      </c>
    </row>
    <row r="424" spans="1:65">
      <c r="A424" s="29"/>
      <c r="B424" s="19"/>
      <c r="C424" s="9"/>
      <c r="D424" s="10" t="s">
        <v>262</v>
      </c>
      <c r="E424" s="11" t="s">
        <v>262</v>
      </c>
      <c r="F424" s="11" t="s">
        <v>264</v>
      </c>
      <c r="G424" s="15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27">
        <v>2</v>
      </c>
    </row>
    <row r="425" spans="1:65">
      <c r="A425" s="29"/>
      <c r="B425" s="19"/>
      <c r="C425" s="9"/>
      <c r="D425" s="25" t="s">
        <v>116</v>
      </c>
      <c r="E425" s="25" t="s">
        <v>313</v>
      </c>
      <c r="F425" s="25" t="s">
        <v>315</v>
      </c>
      <c r="G425" s="15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27">
        <v>2</v>
      </c>
    </row>
    <row r="426" spans="1:65">
      <c r="A426" s="29"/>
      <c r="B426" s="18">
        <v>1</v>
      </c>
      <c r="C426" s="14">
        <v>1</v>
      </c>
      <c r="D426" s="21">
        <v>0.33</v>
      </c>
      <c r="E426" s="147">
        <v>0.31493836524473112</v>
      </c>
      <c r="F426" s="21">
        <v>0.3</v>
      </c>
      <c r="G426" s="15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27">
        <v>1</v>
      </c>
    </row>
    <row r="427" spans="1:65">
      <c r="A427" s="29"/>
      <c r="B427" s="19">
        <v>1</v>
      </c>
      <c r="C427" s="9">
        <v>2</v>
      </c>
      <c r="D427" s="11">
        <v>0.33400000000000002</v>
      </c>
      <c r="E427" s="148">
        <v>0.32157040915117735</v>
      </c>
      <c r="F427" s="11">
        <v>0.3</v>
      </c>
      <c r="G427" s="15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27">
        <v>4</v>
      </c>
    </row>
    <row r="428" spans="1:65">
      <c r="A428" s="29"/>
      <c r="B428" s="19">
        <v>1</v>
      </c>
      <c r="C428" s="9">
        <v>3</v>
      </c>
      <c r="D428" s="11">
        <v>0.32800000000000001</v>
      </c>
      <c r="E428" s="148">
        <v>0.32356457673727829</v>
      </c>
      <c r="F428" s="11">
        <v>0.3</v>
      </c>
      <c r="G428" s="15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27">
        <v>16</v>
      </c>
    </row>
    <row r="429" spans="1:65">
      <c r="A429" s="29"/>
      <c r="B429" s="19">
        <v>1</v>
      </c>
      <c r="C429" s="9">
        <v>4</v>
      </c>
      <c r="D429" s="11">
        <v>0.33400000000000002</v>
      </c>
      <c r="E429" s="148">
        <v>0.30783210191495564</v>
      </c>
      <c r="F429" s="11">
        <v>0.4</v>
      </c>
      <c r="G429" s="15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27">
        <v>0.33341666666666703</v>
      </c>
    </row>
    <row r="430" spans="1:65">
      <c r="A430" s="29"/>
      <c r="B430" s="19">
        <v>1</v>
      </c>
      <c r="C430" s="9">
        <v>5</v>
      </c>
      <c r="D430" s="11">
        <v>0.33600000000000002</v>
      </c>
      <c r="E430" s="148">
        <v>0.32159435446978019</v>
      </c>
      <c r="F430" s="11">
        <v>0.4</v>
      </c>
      <c r="G430" s="15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27">
        <v>10</v>
      </c>
    </row>
    <row r="431" spans="1:65">
      <c r="A431" s="29"/>
      <c r="B431" s="19">
        <v>1</v>
      </c>
      <c r="C431" s="9">
        <v>6</v>
      </c>
      <c r="D431" s="11">
        <v>0.33900000000000002</v>
      </c>
      <c r="E431" s="148">
        <v>0.31442627246453203</v>
      </c>
      <c r="F431" s="11">
        <v>0.3</v>
      </c>
      <c r="G431" s="15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5"/>
    </row>
    <row r="432" spans="1:65">
      <c r="A432" s="29"/>
      <c r="B432" s="20" t="s">
        <v>256</v>
      </c>
      <c r="C432" s="12"/>
      <c r="D432" s="22">
        <v>0.33350000000000007</v>
      </c>
      <c r="E432" s="22">
        <v>0.31732101333040913</v>
      </c>
      <c r="F432" s="22">
        <v>0.33333333333333331</v>
      </c>
      <c r="G432" s="15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55"/>
    </row>
    <row r="433" spans="1:65">
      <c r="A433" s="29"/>
      <c r="B433" s="3" t="s">
        <v>257</v>
      </c>
      <c r="C433" s="28"/>
      <c r="D433" s="11">
        <v>0.33400000000000002</v>
      </c>
      <c r="E433" s="11">
        <v>0.31825438719795424</v>
      </c>
      <c r="F433" s="11">
        <v>0.3</v>
      </c>
      <c r="G433" s="15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55"/>
    </row>
    <row r="434" spans="1:65">
      <c r="A434" s="29"/>
      <c r="B434" s="3" t="s">
        <v>258</v>
      </c>
      <c r="C434" s="28"/>
      <c r="D434" s="23">
        <v>3.9874804074753805E-3</v>
      </c>
      <c r="E434" s="23">
        <v>5.9899393950471102E-3</v>
      </c>
      <c r="F434" s="23">
        <v>5.1639777949432607E-2</v>
      </c>
      <c r="G434" s="15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55"/>
    </row>
    <row r="435" spans="1:65">
      <c r="A435" s="29"/>
      <c r="B435" s="3" t="s">
        <v>86</v>
      </c>
      <c r="C435" s="28"/>
      <c r="D435" s="13">
        <v>1.1956462990930674E-2</v>
      </c>
      <c r="E435" s="13">
        <v>1.8876592294283744E-2</v>
      </c>
      <c r="F435" s="13">
        <v>0.15491933384829784</v>
      </c>
      <c r="G435" s="15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55"/>
    </row>
    <row r="436" spans="1:65">
      <c r="A436" s="29"/>
      <c r="B436" s="3" t="s">
        <v>259</v>
      </c>
      <c r="C436" s="28"/>
      <c r="D436" s="13">
        <v>2.4993751562019106E-4</v>
      </c>
      <c r="E436" s="13">
        <v>-4.8274891285952193E-2</v>
      </c>
      <c r="F436" s="13">
        <v>-2.4993751562218947E-4</v>
      </c>
      <c r="G436" s="15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55"/>
    </row>
    <row r="437" spans="1:65">
      <c r="A437" s="29"/>
      <c r="B437" s="45" t="s">
        <v>260</v>
      </c>
      <c r="C437" s="46"/>
      <c r="D437" s="44">
        <v>0.67</v>
      </c>
      <c r="E437" s="44">
        <v>64.78</v>
      </c>
      <c r="F437" s="44">
        <v>0</v>
      </c>
      <c r="G437" s="15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55"/>
    </row>
    <row r="438" spans="1:65">
      <c r="B438" s="30"/>
      <c r="C438" s="20"/>
      <c r="D438" s="20"/>
      <c r="E438" s="20"/>
      <c r="F438" s="20"/>
      <c r="BM438" s="55"/>
    </row>
    <row r="439" spans="1:65" ht="15">
      <c r="B439" s="8" t="s">
        <v>546</v>
      </c>
      <c r="BM439" s="27" t="s">
        <v>66</v>
      </c>
    </row>
    <row r="440" spans="1:65" ht="15">
      <c r="A440" s="24" t="s">
        <v>14</v>
      </c>
      <c r="B440" s="18" t="s">
        <v>110</v>
      </c>
      <c r="C440" s="15" t="s">
        <v>111</v>
      </c>
      <c r="D440" s="16" t="s">
        <v>227</v>
      </c>
      <c r="E440" s="17" t="s">
        <v>227</v>
      </c>
      <c r="F440" s="17" t="s">
        <v>227</v>
      </c>
      <c r="G440" s="17" t="s">
        <v>227</v>
      </c>
      <c r="H440" s="17" t="s">
        <v>227</v>
      </c>
      <c r="I440" s="17" t="s">
        <v>227</v>
      </c>
      <c r="J440" s="17" t="s">
        <v>227</v>
      </c>
      <c r="K440" s="17" t="s">
        <v>227</v>
      </c>
      <c r="L440" s="17" t="s">
        <v>227</v>
      </c>
      <c r="M440" s="17" t="s">
        <v>227</v>
      </c>
      <c r="N440" s="17" t="s">
        <v>227</v>
      </c>
      <c r="O440" s="15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27">
        <v>1</v>
      </c>
    </row>
    <row r="441" spans="1:65">
      <c r="A441" s="29"/>
      <c r="B441" s="19" t="s">
        <v>228</v>
      </c>
      <c r="C441" s="9" t="s">
        <v>228</v>
      </c>
      <c r="D441" s="151" t="s">
        <v>230</v>
      </c>
      <c r="E441" s="152" t="s">
        <v>236</v>
      </c>
      <c r="F441" s="152" t="s">
        <v>238</v>
      </c>
      <c r="G441" s="152" t="s">
        <v>240</v>
      </c>
      <c r="H441" s="152" t="s">
        <v>241</v>
      </c>
      <c r="I441" s="152" t="s">
        <v>244</v>
      </c>
      <c r="J441" s="152" t="s">
        <v>245</v>
      </c>
      <c r="K441" s="152" t="s">
        <v>246</v>
      </c>
      <c r="L441" s="152" t="s">
        <v>247</v>
      </c>
      <c r="M441" s="152" t="s">
        <v>248</v>
      </c>
      <c r="N441" s="152" t="s">
        <v>249</v>
      </c>
      <c r="O441" s="15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27" t="s">
        <v>3</v>
      </c>
    </row>
    <row r="442" spans="1:65">
      <c r="A442" s="29"/>
      <c r="B442" s="19"/>
      <c r="C442" s="9"/>
      <c r="D442" s="10" t="s">
        <v>262</v>
      </c>
      <c r="E442" s="11" t="s">
        <v>264</v>
      </c>
      <c r="F442" s="11" t="s">
        <v>264</v>
      </c>
      <c r="G442" s="11" t="s">
        <v>312</v>
      </c>
      <c r="H442" s="11" t="s">
        <v>262</v>
      </c>
      <c r="I442" s="11" t="s">
        <v>262</v>
      </c>
      <c r="J442" s="11" t="s">
        <v>264</v>
      </c>
      <c r="K442" s="11" t="s">
        <v>264</v>
      </c>
      <c r="L442" s="11" t="s">
        <v>262</v>
      </c>
      <c r="M442" s="11" t="s">
        <v>262</v>
      </c>
      <c r="N442" s="11" t="s">
        <v>262</v>
      </c>
      <c r="O442" s="15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27">
        <v>3</v>
      </c>
    </row>
    <row r="443" spans="1:65">
      <c r="A443" s="29"/>
      <c r="B443" s="19"/>
      <c r="C443" s="9"/>
      <c r="D443" s="25" t="s">
        <v>116</v>
      </c>
      <c r="E443" s="25" t="s">
        <v>314</v>
      </c>
      <c r="F443" s="25" t="s">
        <v>315</v>
      </c>
      <c r="G443" s="25" t="s">
        <v>315</v>
      </c>
      <c r="H443" s="25" t="s">
        <v>315</v>
      </c>
      <c r="I443" s="25" t="s">
        <v>315</v>
      </c>
      <c r="J443" s="25" t="s">
        <v>314</v>
      </c>
      <c r="K443" s="25" t="s">
        <v>313</v>
      </c>
      <c r="L443" s="25" t="s">
        <v>315</v>
      </c>
      <c r="M443" s="25" t="s">
        <v>315</v>
      </c>
      <c r="N443" s="25" t="s">
        <v>315</v>
      </c>
      <c r="O443" s="15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27">
        <v>3</v>
      </c>
    </row>
    <row r="444" spans="1:65">
      <c r="A444" s="29"/>
      <c r="B444" s="18">
        <v>1</v>
      </c>
      <c r="C444" s="14">
        <v>1</v>
      </c>
      <c r="D444" s="202">
        <v>0.02</v>
      </c>
      <c r="E444" s="203" t="s">
        <v>298</v>
      </c>
      <c r="F444" s="203">
        <v>0.02</v>
      </c>
      <c r="G444" s="203" t="s">
        <v>104</v>
      </c>
      <c r="H444" s="202">
        <v>2.3E-2</v>
      </c>
      <c r="I444" s="202">
        <v>2.1999999999999999E-2</v>
      </c>
      <c r="J444" s="203" t="s">
        <v>298</v>
      </c>
      <c r="K444" s="203">
        <v>0.1</v>
      </c>
      <c r="L444" s="202">
        <v>0.02</v>
      </c>
      <c r="M444" s="203">
        <v>2.5000000000000001E-2</v>
      </c>
      <c r="N444" s="202">
        <v>2.1999999999999999E-2</v>
      </c>
      <c r="O444" s="204"/>
      <c r="P444" s="205"/>
      <c r="Q444" s="205"/>
      <c r="R444" s="205"/>
      <c r="S444" s="205"/>
      <c r="T444" s="205"/>
      <c r="U444" s="205"/>
      <c r="V444" s="205"/>
      <c r="W444" s="205"/>
      <c r="X444" s="205"/>
      <c r="Y444" s="205"/>
      <c r="Z444" s="205"/>
      <c r="AA444" s="205"/>
      <c r="AB444" s="205"/>
      <c r="AC444" s="205"/>
      <c r="AD444" s="205"/>
      <c r="AE444" s="205"/>
      <c r="AF444" s="205"/>
      <c r="AG444" s="205"/>
      <c r="AH444" s="205"/>
      <c r="AI444" s="205"/>
      <c r="AJ444" s="205"/>
      <c r="AK444" s="205"/>
      <c r="AL444" s="205"/>
      <c r="AM444" s="205"/>
      <c r="AN444" s="205"/>
      <c r="AO444" s="205"/>
      <c r="AP444" s="205"/>
      <c r="AQ444" s="205"/>
      <c r="AR444" s="205"/>
      <c r="AS444" s="205"/>
      <c r="AT444" s="205"/>
      <c r="AU444" s="205"/>
      <c r="AV444" s="205"/>
      <c r="AW444" s="205"/>
      <c r="AX444" s="205"/>
      <c r="AY444" s="205"/>
      <c r="AZ444" s="205"/>
      <c r="BA444" s="205"/>
      <c r="BB444" s="205"/>
      <c r="BC444" s="205"/>
      <c r="BD444" s="205"/>
      <c r="BE444" s="205"/>
      <c r="BF444" s="205"/>
      <c r="BG444" s="205"/>
      <c r="BH444" s="205"/>
      <c r="BI444" s="205"/>
      <c r="BJ444" s="205"/>
      <c r="BK444" s="205"/>
      <c r="BL444" s="205"/>
      <c r="BM444" s="206">
        <v>1</v>
      </c>
    </row>
    <row r="445" spans="1:65">
      <c r="A445" s="29"/>
      <c r="B445" s="19">
        <v>1</v>
      </c>
      <c r="C445" s="9">
        <v>2</v>
      </c>
      <c r="D445" s="23">
        <v>0.02</v>
      </c>
      <c r="E445" s="208" t="s">
        <v>298</v>
      </c>
      <c r="F445" s="208">
        <v>0.03</v>
      </c>
      <c r="G445" s="208" t="s">
        <v>104</v>
      </c>
      <c r="H445" s="23">
        <v>1.9E-2</v>
      </c>
      <c r="I445" s="23">
        <v>2.1999999999999999E-2</v>
      </c>
      <c r="J445" s="208" t="s">
        <v>298</v>
      </c>
      <c r="K445" s="208">
        <v>0.1</v>
      </c>
      <c r="L445" s="23">
        <v>2.1000000000000001E-2</v>
      </c>
      <c r="M445" s="208">
        <v>2.1999999999999999E-2</v>
      </c>
      <c r="N445" s="23">
        <v>2.1000000000000001E-2</v>
      </c>
      <c r="O445" s="204"/>
      <c r="P445" s="205"/>
      <c r="Q445" s="205"/>
      <c r="R445" s="205"/>
      <c r="S445" s="205"/>
      <c r="T445" s="205"/>
      <c r="U445" s="205"/>
      <c r="V445" s="205"/>
      <c r="W445" s="205"/>
      <c r="X445" s="205"/>
      <c r="Y445" s="205"/>
      <c r="Z445" s="205"/>
      <c r="AA445" s="205"/>
      <c r="AB445" s="205"/>
      <c r="AC445" s="205"/>
      <c r="AD445" s="205"/>
      <c r="AE445" s="205"/>
      <c r="AF445" s="205"/>
      <c r="AG445" s="205"/>
      <c r="AH445" s="205"/>
      <c r="AI445" s="205"/>
      <c r="AJ445" s="205"/>
      <c r="AK445" s="205"/>
      <c r="AL445" s="205"/>
      <c r="AM445" s="205"/>
      <c r="AN445" s="205"/>
      <c r="AO445" s="205"/>
      <c r="AP445" s="205"/>
      <c r="AQ445" s="205"/>
      <c r="AR445" s="205"/>
      <c r="AS445" s="205"/>
      <c r="AT445" s="205"/>
      <c r="AU445" s="205"/>
      <c r="AV445" s="205"/>
      <c r="AW445" s="205"/>
      <c r="AX445" s="205"/>
      <c r="AY445" s="205"/>
      <c r="AZ445" s="205"/>
      <c r="BA445" s="205"/>
      <c r="BB445" s="205"/>
      <c r="BC445" s="205"/>
      <c r="BD445" s="205"/>
      <c r="BE445" s="205"/>
      <c r="BF445" s="205"/>
      <c r="BG445" s="205"/>
      <c r="BH445" s="205"/>
      <c r="BI445" s="205"/>
      <c r="BJ445" s="205"/>
      <c r="BK445" s="205"/>
      <c r="BL445" s="205"/>
      <c r="BM445" s="206">
        <v>22</v>
      </c>
    </row>
    <row r="446" spans="1:65">
      <c r="A446" s="29"/>
      <c r="B446" s="19">
        <v>1</v>
      </c>
      <c r="C446" s="9">
        <v>3</v>
      </c>
      <c r="D446" s="23">
        <v>0.02</v>
      </c>
      <c r="E446" s="208" t="s">
        <v>298</v>
      </c>
      <c r="F446" s="208">
        <v>0.02</v>
      </c>
      <c r="G446" s="208" t="s">
        <v>104</v>
      </c>
      <c r="H446" s="23">
        <v>0.02</v>
      </c>
      <c r="I446" s="23">
        <v>1.9E-2</v>
      </c>
      <c r="J446" s="208" t="s">
        <v>298</v>
      </c>
      <c r="K446" s="208">
        <v>0.1</v>
      </c>
      <c r="L446" s="23">
        <v>2.1000000000000001E-2</v>
      </c>
      <c r="M446" s="208">
        <v>2.4E-2</v>
      </c>
      <c r="N446" s="23">
        <v>0.02</v>
      </c>
      <c r="O446" s="204"/>
      <c r="P446" s="205"/>
      <c r="Q446" s="205"/>
      <c r="R446" s="205"/>
      <c r="S446" s="205"/>
      <c r="T446" s="205"/>
      <c r="U446" s="205"/>
      <c r="V446" s="205"/>
      <c r="W446" s="205"/>
      <c r="X446" s="205"/>
      <c r="Y446" s="205"/>
      <c r="Z446" s="205"/>
      <c r="AA446" s="205"/>
      <c r="AB446" s="205"/>
      <c r="AC446" s="205"/>
      <c r="AD446" s="205"/>
      <c r="AE446" s="205"/>
      <c r="AF446" s="205"/>
      <c r="AG446" s="205"/>
      <c r="AH446" s="205"/>
      <c r="AI446" s="205"/>
      <c r="AJ446" s="205"/>
      <c r="AK446" s="205"/>
      <c r="AL446" s="205"/>
      <c r="AM446" s="205"/>
      <c r="AN446" s="205"/>
      <c r="AO446" s="205"/>
      <c r="AP446" s="205"/>
      <c r="AQ446" s="205"/>
      <c r="AR446" s="205"/>
      <c r="AS446" s="205"/>
      <c r="AT446" s="205"/>
      <c r="AU446" s="205"/>
      <c r="AV446" s="205"/>
      <c r="AW446" s="205"/>
      <c r="AX446" s="205"/>
      <c r="AY446" s="205"/>
      <c r="AZ446" s="205"/>
      <c r="BA446" s="205"/>
      <c r="BB446" s="205"/>
      <c r="BC446" s="205"/>
      <c r="BD446" s="205"/>
      <c r="BE446" s="205"/>
      <c r="BF446" s="205"/>
      <c r="BG446" s="205"/>
      <c r="BH446" s="205"/>
      <c r="BI446" s="205"/>
      <c r="BJ446" s="205"/>
      <c r="BK446" s="205"/>
      <c r="BL446" s="205"/>
      <c r="BM446" s="206">
        <v>16</v>
      </c>
    </row>
    <row r="447" spans="1:65">
      <c r="A447" s="29"/>
      <c r="B447" s="19">
        <v>1</v>
      </c>
      <c r="C447" s="9">
        <v>4</v>
      </c>
      <c r="D447" s="209">
        <v>0.03</v>
      </c>
      <c r="E447" s="208" t="s">
        <v>298</v>
      </c>
      <c r="F447" s="208">
        <v>0.03</v>
      </c>
      <c r="G447" s="208" t="s">
        <v>104</v>
      </c>
      <c r="H447" s="23">
        <v>0.02</v>
      </c>
      <c r="I447" s="23">
        <v>2.1000000000000001E-2</v>
      </c>
      <c r="J447" s="208" t="s">
        <v>298</v>
      </c>
      <c r="K447" s="208">
        <v>0.1</v>
      </c>
      <c r="L447" s="23">
        <v>2.1000000000000001E-2</v>
      </c>
      <c r="M447" s="208">
        <v>2.4E-2</v>
      </c>
      <c r="N447" s="23">
        <v>2.1000000000000001E-2</v>
      </c>
      <c r="O447" s="204"/>
      <c r="P447" s="205"/>
      <c r="Q447" s="205"/>
      <c r="R447" s="205"/>
      <c r="S447" s="205"/>
      <c r="T447" s="205"/>
      <c r="U447" s="205"/>
      <c r="V447" s="205"/>
      <c r="W447" s="205"/>
      <c r="X447" s="205"/>
      <c r="Y447" s="205"/>
      <c r="Z447" s="205"/>
      <c r="AA447" s="205"/>
      <c r="AB447" s="205"/>
      <c r="AC447" s="205"/>
      <c r="AD447" s="205"/>
      <c r="AE447" s="205"/>
      <c r="AF447" s="205"/>
      <c r="AG447" s="205"/>
      <c r="AH447" s="205"/>
      <c r="AI447" s="205"/>
      <c r="AJ447" s="205"/>
      <c r="AK447" s="205"/>
      <c r="AL447" s="205"/>
      <c r="AM447" s="205"/>
      <c r="AN447" s="205"/>
      <c r="AO447" s="205"/>
      <c r="AP447" s="205"/>
      <c r="AQ447" s="205"/>
      <c r="AR447" s="205"/>
      <c r="AS447" s="205"/>
      <c r="AT447" s="205"/>
      <c r="AU447" s="205"/>
      <c r="AV447" s="205"/>
      <c r="AW447" s="205"/>
      <c r="AX447" s="205"/>
      <c r="AY447" s="205"/>
      <c r="AZ447" s="205"/>
      <c r="BA447" s="205"/>
      <c r="BB447" s="205"/>
      <c r="BC447" s="205"/>
      <c r="BD447" s="205"/>
      <c r="BE447" s="205"/>
      <c r="BF447" s="205"/>
      <c r="BG447" s="205"/>
      <c r="BH447" s="205"/>
      <c r="BI447" s="205"/>
      <c r="BJ447" s="205"/>
      <c r="BK447" s="205"/>
      <c r="BL447" s="205"/>
      <c r="BM447" s="206">
        <v>2.0766666666666669E-2</v>
      </c>
    </row>
    <row r="448" spans="1:65">
      <c r="A448" s="29"/>
      <c r="B448" s="19">
        <v>1</v>
      </c>
      <c r="C448" s="9">
        <v>5</v>
      </c>
      <c r="D448" s="23">
        <v>0.02</v>
      </c>
      <c r="E448" s="208" t="s">
        <v>298</v>
      </c>
      <c r="F448" s="208">
        <v>0.03</v>
      </c>
      <c r="G448" s="208" t="s">
        <v>104</v>
      </c>
      <c r="H448" s="23">
        <v>2.3E-2</v>
      </c>
      <c r="I448" s="23">
        <v>0.02</v>
      </c>
      <c r="J448" s="208" t="s">
        <v>298</v>
      </c>
      <c r="K448" s="208">
        <v>0.1</v>
      </c>
      <c r="L448" s="23">
        <v>0.02</v>
      </c>
      <c r="M448" s="208">
        <v>2.3E-2</v>
      </c>
      <c r="N448" s="23">
        <v>2.1000000000000001E-2</v>
      </c>
      <c r="O448" s="204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  <c r="AA448" s="205"/>
      <c r="AB448" s="205"/>
      <c r="AC448" s="205"/>
      <c r="AD448" s="205"/>
      <c r="AE448" s="205"/>
      <c r="AF448" s="205"/>
      <c r="AG448" s="205"/>
      <c r="AH448" s="205"/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5"/>
      <c r="AS448" s="205"/>
      <c r="AT448" s="205"/>
      <c r="AU448" s="205"/>
      <c r="AV448" s="205"/>
      <c r="AW448" s="205"/>
      <c r="AX448" s="205"/>
      <c r="AY448" s="205"/>
      <c r="AZ448" s="205"/>
      <c r="BA448" s="205"/>
      <c r="BB448" s="205"/>
      <c r="BC448" s="205"/>
      <c r="BD448" s="205"/>
      <c r="BE448" s="205"/>
      <c r="BF448" s="205"/>
      <c r="BG448" s="205"/>
      <c r="BH448" s="205"/>
      <c r="BI448" s="205"/>
      <c r="BJ448" s="205"/>
      <c r="BK448" s="205"/>
      <c r="BL448" s="205"/>
      <c r="BM448" s="206">
        <v>90</v>
      </c>
    </row>
    <row r="449" spans="1:65">
      <c r="A449" s="29"/>
      <c r="B449" s="19">
        <v>1</v>
      </c>
      <c r="C449" s="9">
        <v>6</v>
      </c>
      <c r="D449" s="23">
        <v>0.02</v>
      </c>
      <c r="E449" s="208" t="s">
        <v>298</v>
      </c>
      <c r="F449" s="208">
        <v>0.03</v>
      </c>
      <c r="G449" s="208" t="s">
        <v>104</v>
      </c>
      <c r="H449" s="23">
        <v>2.1999999999999999E-2</v>
      </c>
      <c r="I449" s="23">
        <v>2.1999999999999999E-2</v>
      </c>
      <c r="J449" s="208" t="s">
        <v>298</v>
      </c>
      <c r="K449" s="208">
        <v>0.1</v>
      </c>
      <c r="L449" s="23">
        <v>2.1000000000000001E-2</v>
      </c>
      <c r="M449" s="208">
        <v>2.5999999999999999E-2</v>
      </c>
      <c r="N449" s="23">
        <v>2.1000000000000001E-2</v>
      </c>
      <c r="O449" s="204"/>
      <c r="P449" s="205"/>
      <c r="Q449" s="205"/>
      <c r="R449" s="205"/>
      <c r="S449" s="205"/>
      <c r="T449" s="205"/>
      <c r="U449" s="205"/>
      <c r="V449" s="205"/>
      <c r="W449" s="205"/>
      <c r="X449" s="205"/>
      <c r="Y449" s="205"/>
      <c r="Z449" s="205"/>
      <c r="AA449" s="205"/>
      <c r="AB449" s="205"/>
      <c r="AC449" s="205"/>
      <c r="AD449" s="205"/>
      <c r="AE449" s="205"/>
      <c r="AF449" s="205"/>
      <c r="AG449" s="205"/>
      <c r="AH449" s="205"/>
      <c r="AI449" s="205"/>
      <c r="AJ449" s="205"/>
      <c r="AK449" s="205"/>
      <c r="AL449" s="205"/>
      <c r="AM449" s="205"/>
      <c r="AN449" s="205"/>
      <c r="AO449" s="205"/>
      <c r="AP449" s="205"/>
      <c r="AQ449" s="205"/>
      <c r="AR449" s="205"/>
      <c r="AS449" s="205"/>
      <c r="AT449" s="205"/>
      <c r="AU449" s="205"/>
      <c r="AV449" s="205"/>
      <c r="AW449" s="205"/>
      <c r="AX449" s="205"/>
      <c r="AY449" s="205"/>
      <c r="AZ449" s="205"/>
      <c r="BA449" s="205"/>
      <c r="BB449" s="205"/>
      <c r="BC449" s="205"/>
      <c r="BD449" s="205"/>
      <c r="BE449" s="205"/>
      <c r="BF449" s="205"/>
      <c r="BG449" s="205"/>
      <c r="BH449" s="205"/>
      <c r="BI449" s="205"/>
      <c r="BJ449" s="205"/>
      <c r="BK449" s="205"/>
      <c r="BL449" s="205"/>
      <c r="BM449" s="56"/>
    </row>
    <row r="450" spans="1:65">
      <c r="A450" s="29"/>
      <c r="B450" s="20" t="s">
        <v>256</v>
      </c>
      <c r="C450" s="12"/>
      <c r="D450" s="210">
        <v>2.1666666666666667E-2</v>
      </c>
      <c r="E450" s="210" t="s">
        <v>651</v>
      </c>
      <c r="F450" s="210">
        <v>2.6666666666666668E-2</v>
      </c>
      <c r="G450" s="210" t="s">
        <v>651</v>
      </c>
      <c r="H450" s="210">
        <v>2.1166666666666667E-2</v>
      </c>
      <c r="I450" s="210">
        <v>2.1000000000000001E-2</v>
      </c>
      <c r="J450" s="210" t="s">
        <v>651</v>
      </c>
      <c r="K450" s="210">
        <v>9.9999999999999992E-2</v>
      </c>
      <c r="L450" s="210">
        <v>2.066666666666667E-2</v>
      </c>
      <c r="M450" s="210">
        <v>2.3999999999999997E-2</v>
      </c>
      <c r="N450" s="210">
        <v>2.1000000000000001E-2</v>
      </c>
      <c r="O450" s="204"/>
      <c r="P450" s="205"/>
      <c r="Q450" s="205"/>
      <c r="R450" s="205"/>
      <c r="S450" s="205"/>
      <c r="T450" s="205"/>
      <c r="U450" s="205"/>
      <c r="V450" s="205"/>
      <c r="W450" s="205"/>
      <c r="X450" s="205"/>
      <c r="Y450" s="205"/>
      <c r="Z450" s="205"/>
      <c r="AA450" s="205"/>
      <c r="AB450" s="205"/>
      <c r="AC450" s="205"/>
      <c r="AD450" s="205"/>
      <c r="AE450" s="205"/>
      <c r="AF450" s="205"/>
      <c r="AG450" s="205"/>
      <c r="AH450" s="205"/>
      <c r="AI450" s="205"/>
      <c r="AJ450" s="205"/>
      <c r="AK450" s="205"/>
      <c r="AL450" s="205"/>
      <c r="AM450" s="205"/>
      <c r="AN450" s="205"/>
      <c r="AO450" s="205"/>
      <c r="AP450" s="205"/>
      <c r="AQ450" s="205"/>
      <c r="AR450" s="205"/>
      <c r="AS450" s="205"/>
      <c r="AT450" s="205"/>
      <c r="AU450" s="205"/>
      <c r="AV450" s="205"/>
      <c r="AW450" s="205"/>
      <c r="AX450" s="205"/>
      <c r="AY450" s="205"/>
      <c r="AZ450" s="205"/>
      <c r="BA450" s="205"/>
      <c r="BB450" s="205"/>
      <c r="BC450" s="205"/>
      <c r="BD450" s="205"/>
      <c r="BE450" s="205"/>
      <c r="BF450" s="205"/>
      <c r="BG450" s="205"/>
      <c r="BH450" s="205"/>
      <c r="BI450" s="205"/>
      <c r="BJ450" s="205"/>
      <c r="BK450" s="205"/>
      <c r="BL450" s="205"/>
      <c r="BM450" s="56"/>
    </row>
    <row r="451" spans="1:65">
      <c r="A451" s="29"/>
      <c r="B451" s="3" t="s">
        <v>257</v>
      </c>
      <c r="C451" s="28"/>
      <c r="D451" s="23">
        <v>0.02</v>
      </c>
      <c r="E451" s="23" t="s">
        <v>651</v>
      </c>
      <c r="F451" s="23">
        <v>0.03</v>
      </c>
      <c r="G451" s="23" t="s">
        <v>651</v>
      </c>
      <c r="H451" s="23">
        <v>2.0999999999999998E-2</v>
      </c>
      <c r="I451" s="23">
        <v>2.1499999999999998E-2</v>
      </c>
      <c r="J451" s="23" t="s">
        <v>651</v>
      </c>
      <c r="K451" s="23">
        <v>0.1</v>
      </c>
      <c r="L451" s="23">
        <v>2.1000000000000001E-2</v>
      </c>
      <c r="M451" s="23">
        <v>2.4E-2</v>
      </c>
      <c r="N451" s="23">
        <v>2.1000000000000001E-2</v>
      </c>
      <c r="O451" s="204"/>
      <c r="P451" s="205"/>
      <c r="Q451" s="205"/>
      <c r="R451" s="205"/>
      <c r="S451" s="205"/>
      <c r="T451" s="205"/>
      <c r="U451" s="205"/>
      <c r="V451" s="205"/>
      <c r="W451" s="205"/>
      <c r="X451" s="205"/>
      <c r="Y451" s="205"/>
      <c r="Z451" s="205"/>
      <c r="AA451" s="205"/>
      <c r="AB451" s="205"/>
      <c r="AC451" s="205"/>
      <c r="AD451" s="205"/>
      <c r="AE451" s="205"/>
      <c r="AF451" s="205"/>
      <c r="AG451" s="205"/>
      <c r="AH451" s="205"/>
      <c r="AI451" s="205"/>
      <c r="AJ451" s="205"/>
      <c r="AK451" s="205"/>
      <c r="AL451" s="205"/>
      <c r="AM451" s="205"/>
      <c r="AN451" s="205"/>
      <c r="AO451" s="205"/>
      <c r="AP451" s="205"/>
      <c r="AQ451" s="205"/>
      <c r="AR451" s="205"/>
      <c r="AS451" s="205"/>
      <c r="AT451" s="205"/>
      <c r="AU451" s="205"/>
      <c r="AV451" s="205"/>
      <c r="AW451" s="205"/>
      <c r="AX451" s="205"/>
      <c r="AY451" s="205"/>
      <c r="AZ451" s="205"/>
      <c r="BA451" s="205"/>
      <c r="BB451" s="205"/>
      <c r="BC451" s="205"/>
      <c r="BD451" s="205"/>
      <c r="BE451" s="205"/>
      <c r="BF451" s="205"/>
      <c r="BG451" s="205"/>
      <c r="BH451" s="205"/>
      <c r="BI451" s="205"/>
      <c r="BJ451" s="205"/>
      <c r="BK451" s="205"/>
      <c r="BL451" s="205"/>
      <c r="BM451" s="56"/>
    </row>
    <row r="452" spans="1:65">
      <c r="A452" s="29"/>
      <c r="B452" s="3" t="s">
        <v>258</v>
      </c>
      <c r="C452" s="28"/>
      <c r="D452" s="23">
        <v>4.0824829046386298E-3</v>
      </c>
      <c r="E452" s="23" t="s">
        <v>651</v>
      </c>
      <c r="F452" s="23">
        <v>5.1639777949432225E-3</v>
      </c>
      <c r="G452" s="23" t="s">
        <v>651</v>
      </c>
      <c r="H452" s="23">
        <v>1.7224014243685081E-3</v>
      </c>
      <c r="I452" s="23">
        <v>1.2649110640673513E-3</v>
      </c>
      <c r="J452" s="23" t="s">
        <v>651</v>
      </c>
      <c r="K452" s="23">
        <v>1.5202354861220293E-17</v>
      </c>
      <c r="L452" s="23">
        <v>5.1639777949432275E-4</v>
      </c>
      <c r="M452" s="23">
        <v>1.4142135623730952E-3</v>
      </c>
      <c r="N452" s="23">
        <v>6.3245553203367545E-4</v>
      </c>
      <c r="O452" s="204"/>
      <c r="P452" s="205"/>
      <c r="Q452" s="205"/>
      <c r="R452" s="205"/>
      <c r="S452" s="205"/>
      <c r="T452" s="205"/>
      <c r="U452" s="205"/>
      <c r="V452" s="205"/>
      <c r="W452" s="205"/>
      <c r="X452" s="205"/>
      <c r="Y452" s="205"/>
      <c r="Z452" s="205"/>
      <c r="AA452" s="205"/>
      <c r="AB452" s="205"/>
      <c r="AC452" s="205"/>
      <c r="AD452" s="205"/>
      <c r="AE452" s="205"/>
      <c r="AF452" s="205"/>
      <c r="AG452" s="205"/>
      <c r="AH452" s="205"/>
      <c r="AI452" s="205"/>
      <c r="AJ452" s="205"/>
      <c r="AK452" s="205"/>
      <c r="AL452" s="205"/>
      <c r="AM452" s="205"/>
      <c r="AN452" s="205"/>
      <c r="AO452" s="205"/>
      <c r="AP452" s="205"/>
      <c r="AQ452" s="205"/>
      <c r="AR452" s="205"/>
      <c r="AS452" s="205"/>
      <c r="AT452" s="205"/>
      <c r="AU452" s="205"/>
      <c r="AV452" s="205"/>
      <c r="AW452" s="205"/>
      <c r="AX452" s="205"/>
      <c r="AY452" s="205"/>
      <c r="AZ452" s="205"/>
      <c r="BA452" s="205"/>
      <c r="BB452" s="205"/>
      <c r="BC452" s="205"/>
      <c r="BD452" s="205"/>
      <c r="BE452" s="205"/>
      <c r="BF452" s="205"/>
      <c r="BG452" s="205"/>
      <c r="BH452" s="205"/>
      <c r="BI452" s="205"/>
      <c r="BJ452" s="205"/>
      <c r="BK452" s="205"/>
      <c r="BL452" s="205"/>
      <c r="BM452" s="56"/>
    </row>
    <row r="453" spans="1:65">
      <c r="A453" s="29"/>
      <c r="B453" s="3" t="s">
        <v>86</v>
      </c>
      <c r="C453" s="28"/>
      <c r="D453" s="13">
        <v>0.18842228790639828</v>
      </c>
      <c r="E453" s="13" t="s">
        <v>651</v>
      </c>
      <c r="F453" s="13">
        <v>0.19364916731037082</v>
      </c>
      <c r="G453" s="13" t="s">
        <v>651</v>
      </c>
      <c r="H453" s="13">
        <v>8.1373295639457083E-2</v>
      </c>
      <c r="I453" s="13">
        <v>6.0233860193683396E-2</v>
      </c>
      <c r="J453" s="13" t="s">
        <v>651</v>
      </c>
      <c r="K453" s="13">
        <v>1.5202354861220294E-16</v>
      </c>
      <c r="L453" s="13">
        <v>2.4986989330370451E-2</v>
      </c>
      <c r="M453" s="13">
        <v>5.8925565098878974E-2</v>
      </c>
      <c r="N453" s="13">
        <v>3.0116930096841688E-2</v>
      </c>
      <c r="O453" s="15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55"/>
    </row>
    <row r="454" spans="1:65">
      <c r="A454" s="29"/>
      <c r="B454" s="3" t="s">
        <v>259</v>
      </c>
      <c r="C454" s="28"/>
      <c r="D454" s="13">
        <v>4.3338683788121779E-2</v>
      </c>
      <c r="E454" s="13" t="s">
        <v>651</v>
      </c>
      <c r="F454" s="13">
        <v>0.2841091492776886</v>
      </c>
      <c r="G454" s="13" t="s">
        <v>651</v>
      </c>
      <c r="H454" s="13">
        <v>1.9261637239165186E-2</v>
      </c>
      <c r="I454" s="13">
        <v>1.1235955056179803E-2</v>
      </c>
      <c r="J454" s="13" t="s">
        <v>651</v>
      </c>
      <c r="K454" s="13">
        <v>3.8154093097913311</v>
      </c>
      <c r="L454" s="13">
        <v>-4.8154093097912964E-3</v>
      </c>
      <c r="M454" s="13">
        <v>0.15569823434991936</v>
      </c>
      <c r="N454" s="13">
        <v>1.1235955056179803E-2</v>
      </c>
      <c r="O454" s="15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55"/>
    </row>
    <row r="455" spans="1:65">
      <c r="A455" s="29"/>
      <c r="B455" s="45" t="s">
        <v>260</v>
      </c>
      <c r="C455" s="46"/>
      <c r="D455" s="44">
        <v>0.39</v>
      </c>
      <c r="E455" s="44">
        <v>0.73</v>
      </c>
      <c r="F455" s="44">
        <v>1.29</v>
      </c>
      <c r="G455" s="44">
        <v>835.19</v>
      </c>
      <c r="H455" s="44">
        <v>0.56000000000000005</v>
      </c>
      <c r="I455" s="44">
        <v>0.62</v>
      </c>
      <c r="J455" s="44">
        <v>0.73</v>
      </c>
      <c r="K455" s="44" t="s">
        <v>261</v>
      </c>
      <c r="L455" s="44">
        <v>0.73</v>
      </c>
      <c r="M455" s="44">
        <v>0.39</v>
      </c>
      <c r="N455" s="44">
        <v>0.62</v>
      </c>
      <c r="O455" s="15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55"/>
    </row>
    <row r="456" spans="1:65">
      <c r="B456" s="30" t="s">
        <v>322</v>
      </c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BM456" s="55"/>
    </row>
    <row r="457" spans="1:65">
      <c r="BM457" s="55"/>
    </row>
    <row r="458" spans="1:65" ht="15">
      <c r="B458" s="8" t="s">
        <v>547</v>
      </c>
      <c r="BM458" s="27" t="s">
        <v>66</v>
      </c>
    </row>
    <row r="459" spans="1:65" ht="15">
      <c r="A459" s="24" t="s">
        <v>54</v>
      </c>
      <c r="B459" s="18" t="s">
        <v>110</v>
      </c>
      <c r="C459" s="15" t="s">
        <v>111</v>
      </c>
      <c r="D459" s="16" t="s">
        <v>227</v>
      </c>
      <c r="E459" s="17" t="s">
        <v>227</v>
      </c>
      <c r="F459" s="17" t="s">
        <v>227</v>
      </c>
      <c r="G459" s="17" t="s">
        <v>227</v>
      </c>
      <c r="H459" s="17" t="s">
        <v>227</v>
      </c>
      <c r="I459" s="17" t="s">
        <v>227</v>
      </c>
      <c r="J459" s="17" t="s">
        <v>227</v>
      </c>
      <c r="K459" s="17" t="s">
        <v>227</v>
      </c>
      <c r="L459" s="17" t="s">
        <v>227</v>
      </c>
      <c r="M459" s="17" t="s">
        <v>227</v>
      </c>
      <c r="N459" s="17" t="s">
        <v>227</v>
      </c>
      <c r="O459" s="17" t="s">
        <v>227</v>
      </c>
      <c r="P459" s="17" t="s">
        <v>227</v>
      </c>
      <c r="Q459" s="17" t="s">
        <v>227</v>
      </c>
      <c r="R459" s="17" t="s">
        <v>227</v>
      </c>
      <c r="S459" s="17" t="s">
        <v>227</v>
      </c>
      <c r="T459" s="17" t="s">
        <v>227</v>
      </c>
      <c r="U459" s="15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27">
        <v>1</v>
      </c>
    </row>
    <row r="460" spans="1:65">
      <c r="A460" s="29"/>
      <c r="B460" s="19" t="s">
        <v>228</v>
      </c>
      <c r="C460" s="9" t="s">
        <v>228</v>
      </c>
      <c r="D460" s="151" t="s">
        <v>230</v>
      </c>
      <c r="E460" s="152" t="s">
        <v>232</v>
      </c>
      <c r="F460" s="152" t="s">
        <v>234</v>
      </c>
      <c r="G460" s="152" t="s">
        <v>235</v>
      </c>
      <c r="H460" s="152" t="s">
        <v>236</v>
      </c>
      <c r="I460" s="152" t="s">
        <v>238</v>
      </c>
      <c r="J460" s="152" t="s">
        <v>239</v>
      </c>
      <c r="K460" s="152" t="s">
        <v>240</v>
      </c>
      <c r="L460" s="152" t="s">
        <v>241</v>
      </c>
      <c r="M460" s="152" t="s">
        <v>242</v>
      </c>
      <c r="N460" s="152" t="s">
        <v>244</v>
      </c>
      <c r="O460" s="152" t="s">
        <v>245</v>
      </c>
      <c r="P460" s="152" t="s">
        <v>246</v>
      </c>
      <c r="Q460" s="152" t="s">
        <v>247</v>
      </c>
      <c r="R460" s="152" t="s">
        <v>248</v>
      </c>
      <c r="S460" s="152" t="s">
        <v>249</v>
      </c>
      <c r="T460" s="152" t="s">
        <v>250</v>
      </c>
      <c r="U460" s="15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27" t="s">
        <v>1</v>
      </c>
    </row>
    <row r="461" spans="1:65">
      <c r="A461" s="29"/>
      <c r="B461" s="19"/>
      <c r="C461" s="9"/>
      <c r="D461" s="10" t="s">
        <v>312</v>
      </c>
      <c r="E461" s="11" t="s">
        <v>262</v>
      </c>
      <c r="F461" s="11" t="s">
        <v>312</v>
      </c>
      <c r="G461" s="11" t="s">
        <v>312</v>
      </c>
      <c r="H461" s="11" t="s">
        <v>264</v>
      </c>
      <c r="I461" s="11" t="s">
        <v>264</v>
      </c>
      <c r="J461" s="11" t="s">
        <v>262</v>
      </c>
      <c r="K461" s="11" t="s">
        <v>312</v>
      </c>
      <c r="L461" s="11" t="s">
        <v>262</v>
      </c>
      <c r="M461" s="11" t="s">
        <v>262</v>
      </c>
      <c r="N461" s="11" t="s">
        <v>262</v>
      </c>
      <c r="O461" s="11" t="s">
        <v>264</v>
      </c>
      <c r="P461" s="11" t="s">
        <v>264</v>
      </c>
      <c r="Q461" s="11" t="s">
        <v>262</v>
      </c>
      <c r="R461" s="11" t="s">
        <v>262</v>
      </c>
      <c r="S461" s="11" t="s">
        <v>262</v>
      </c>
      <c r="T461" s="11" t="s">
        <v>312</v>
      </c>
      <c r="U461" s="15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27">
        <v>3</v>
      </c>
    </row>
    <row r="462" spans="1:65">
      <c r="A462" s="29"/>
      <c r="B462" s="19"/>
      <c r="C462" s="9"/>
      <c r="D462" s="25" t="s">
        <v>116</v>
      </c>
      <c r="E462" s="25" t="s">
        <v>313</v>
      </c>
      <c r="F462" s="25" t="s">
        <v>313</v>
      </c>
      <c r="G462" s="25" t="s">
        <v>315</v>
      </c>
      <c r="H462" s="25" t="s">
        <v>314</v>
      </c>
      <c r="I462" s="25" t="s">
        <v>315</v>
      </c>
      <c r="J462" s="25" t="s">
        <v>313</v>
      </c>
      <c r="K462" s="25" t="s">
        <v>315</v>
      </c>
      <c r="L462" s="25" t="s">
        <v>315</v>
      </c>
      <c r="M462" s="25" t="s">
        <v>315</v>
      </c>
      <c r="N462" s="25" t="s">
        <v>315</v>
      </c>
      <c r="O462" s="25" t="s">
        <v>314</v>
      </c>
      <c r="P462" s="25" t="s">
        <v>313</v>
      </c>
      <c r="Q462" s="25" t="s">
        <v>315</v>
      </c>
      <c r="R462" s="25" t="s">
        <v>315</v>
      </c>
      <c r="S462" s="25" t="s">
        <v>315</v>
      </c>
      <c r="T462" s="25" t="s">
        <v>316</v>
      </c>
      <c r="U462" s="15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27">
        <v>3</v>
      </c>
    </row>
    <row r="463" spans="1:65">
      <c r="A463" s="29"/>
      <c r="B463" s="18">
        <v>1</v>
      </c>
      <c r="C463" s="14">
        <v>1</v>
      </c>
      <c r="D463" s="202">
        <v>0.25890000000000002</v>
      </c>
      <c r="E463" s="202">
        <v>0.27353678782829222</v>
      </c>
      <c r="F463" s="202">
        <v>0.23407789999999998</v>
      </c>
      <c r="G463" s="203">
        <v>0.35</v>
      </c>
      <c r="H463" s="202">
        <v>0.28800000000000003</v>
      </c>
      <c r="I463" s="202">
        <v>0.28000000000000003</v>
      </c>
      <c r="J463" s="202">
        <v>0.21</v>
      </c>
      <c r="K463" s="202">
        <v>0.28999999999999998</v>
      </c>
      <c r="L463" s="202">
        <v>0.27</v>
      </c>
      <c r="M463" s="202">
        <v>0.22999999999999998</v>
      </c>
      <c r="N463" s="202">
        <v>0.24</v>
      </c>
      <c r="O463" s="202">
        <v>0.29525955815228305</v>
      </c>
      <c r="P463" s="202">
        <v>0.32</v>
      </c>
      <c r="Q463" s="202">
        <v>0.27</v>
      </c>
      <c r="R463" s="202">
        <v>0.26</v>
      </c>
      <c r="S463" s="202">
        <v>0.25</v>
      </c>
      <c r="T463" s="202">
        <v>0.23200000000000001</v>
      </c>
      <c r="U463" s="204"/>
      <c r="V463" s="205"/>
      <c r="W463" s="205"/>
      <c r="X463" s="205"/>
      <c r="Y463" s="205"/>
      <c r="Z463" s="205"/>
      <c r="AA463" s="205"/>
      <c r="AB463" s="205"/>
      <c r="AC463" s="205"/>
      <c r="AD463" s="205"/>
      <c r="AE463" s="205"/>
      <c r="AF463" s="205"/>
      <c r="AG463" s="205"/>
      <c r="AH463" s="205"/>
      <c r="AI463" s="205"/>
      <c r="AJ463" s="205"/>
      <c r="AK463" s="205"/>
      <c r="AL463" s="205"/>
      <c r="AM463" s="205"/>
      <c r="AN463" s="205"/>
      <c r="AO463" s="205"/>
      <c r="AP463" s="205"/>
      <c r="AQ463" s="205"/>
      <c r="AR463" s="205"/>
      <c r="AS463" s="205"/>
      <c r="AT463" s="205"/>
      <c r="AU463" s="205"/>
      <c r="AV463" s="205"/>
      <c r="AW463" s="205"/>
      <c r="AX463" s="205"/>
      <c r="AY463" s="205"/>
      <c r="AZ463" s="205"/>
      <c r="BA463" s="205"/>
      <c r="BB463" s="205"/>
      <c r="BC463" s="205"/>
      <c r="BD463" s="205"/>
      <c r="BE463" s="205"/>
      <c r="BF463" s="205"/>
      <c r="BG463" s="205"/>
      <c r="BH463" s="205"/>
      <c r="BI463" s="205"/>
      <c r="BJ463" s="205"/>
      <c r="BK463" s="205"/>
      <c r="BL463" s="205"/>
      <c r="BM463" s="206">
        <v>1</v>
      </c>
    </row>
    <row r="464" spans="1:65">
      <c r="A464" s="29"/>
      <c r="B464" s="19">
        <v>1</v>
      </c>
      <c r="C464" s="9">
        <v>2</v>
      </c>
      <c r="D464" s="23">
        <v>0.25619999999999998</v>
      </c>
      <c r="E464" s="23">
        <v>0.26997509319732821</v>
      </c>
      <c r="F464" s="23">
        <v>0.22311559999999997</v>
      </c>
      <c r="G464" s="208">
        <v>0.36</v>
      </c>
      <c r="H464" s="23">
        <v>0.28800000000000003</v>
      </c>
      <c r="I464" s="23">
        <v>0.27</v>
      </c>
      <c r="J464" s="23">
        <v>0.22</v>
      </c>
      <c r="K464" s="23">
        <v>0.28000000000000003</v>
      </c>
      <c r="L464" s="23">
        <v>0.27</v>
      </c>
      <c r="M464" s="23">
        <v>0.26</v>
      </c>
      <c r="N464" s="23">
        <v>0.24</v>
      </c>
      <c r="O464" s="23">
        <v>0.29002332464653507</v>
      </c>
      <c r="P464" s="23">
        <v>0.33</v>
      </c>
      <c r="Q464" s="23">
        <v>0.27</v>
      </c>
      <c r="R464" s="23">
        <v>0.26</v>
      </c>
      <c r="S464" s="23">
        <v>0.24</v>
      </c>
      <c r="T464" s="23">
        <v>0.22500000000000003</v>
      </c>
      <c r="U464" s="204"/>
      <c r="V464" s="205"/>
      <c r="W464" s="205"/>
      <c r="X464" s="205"/>
      <c r="Y464" s="205"/>
      <c r="Z464" s="205"/>
      <c r="AA464" s="205"/>
      <c r="AB464" s="205"/>
      <c r="AC464" s="205"/>
      <c r="AD464" s="205"/>
      <c r="AE464" s="205"/>
      <c r="AF464" s="205"/>
      <c r="AG464" s="205"/>
      <c r="AH464" s="205"/>
      <c r="AI464" s="205"/>
      <c r="AJ464" s="205"/>
      <c r="AK464" s="205"/>
      <c r="AL464" s="205"/>
      <c r="AM464" s="205"/>
      <c r="AN464" s="205"/>
      <c r="AO464" s="205"/>
      <c r="AP464" s="205"/>
      <c r="AQ464" s="205"/>
      <c r="AR464" s="205"/>
      <c r="AS464" s="205"/>
      <c r="AT464" s="205"/>
      <c r="AU464" s="205"/>
      <c r="AV464" s="205"/>
      <c r="AW464" s="205"/>
      <c r="AX464" s="205"/>
      <c r="AY464" s="205"/>
      <c r="AZ464" s="205"/>
      <c r="BA464" s="205"/>
      <c r="BB464" s="205"/>
      <c r="BC464" s="205"/>
      <c r="BD464" s="205"/>
      <c r="BE464" s="205"/>
      <c r="BF464" s="205"/>
      <c r="BG464" s="205"/>
      <c r="BH464" s="205"/>
      <c r="BI464" s="205"/>
      <c r="BJ464" s="205"/>
      <c r="BK464" s="205"/>
      <c r="BL464" s="205"/>
      <c r="BM464" s="206" t="e">
        <v>#N/A</v>
      </c>
    </row>
    <row r="465" spans="1:65">
      <c r="A465" s="29"/>
      <c r="B465" s="19">
        <v>1</v>
      </c>
      <c r="C465" s="9">
        <v>3</v>
      </c>
      <c r="D465" s="23">
        <v>0.26719999999999999</v>
      </c>
      <c r="E465" s="23">
        <v>0.27218250148413559</v>
      </c>
      <c r="F465" s="23">
        <v>0.22349760000000002</v>
      </c>
      <c r="G465" s="208">
        <v>0.36</v>
      </c>
      <c r="H465" s="23">
        <v>0.28999999999999998</v>
      </c>
      <c r="I465" s="23">
        <v>0.27</v>
      </c>
      <c r="J465" s="23">
        <v>0.22999999999999998</v>
      </c>
      <c r="K465" s="23">
        <v>0.28999999999999998</v>
      </c>
      <c r="L465" s="23">
        <v>0.27</v>
      </c>
      <c r="M465" s="23">
        <v>0.25</v>
      </c>
      <c r="N465" s="23">
        <v>0.24</v>
      </c>
      <c r="O465" s="23">
        <v>0.28742078007447569</v>
      </c>
      <c r="P465" s="23">
        <v>0.32</v>
      </c>
      <c r="Q465" s="23">
        <v>0.28000000000000003</v>
      </c>
      <c r="R465" s="23">
        <v>0.25</v>
      </c>
      <c r="S465" s="23">
        <v>0.25</v>
      </c>
      <c r="T465" s="23">
        <v>0.23699999999999996</v>
      </c>
      <c r="U465" s="204"/>
      <c r="V465" s="205"/>
      <c r="W465" s="205"/>
      <c r="X465" s="205"/>
      <c r="Y465" s="205"/>
      <c r="Z465" s="205"/>
      <c r="AA465" s="205"/>
      <c r="AB465" s="205"/>
      <c r="AC465" s="205"/>
      <c r="AD465" s="205"/>
      <c r="AE465" s="205"/>
      <c r="AF465" s="205"/>
      <c r="AG465" s="205"/>
      <c r="AH465" s="205"/>
      <c r="AI465" s="205"/>
      <c r="AJ465" s="205"/>
      <c r="AK465" s="205"/>
      <c r="AL465" s="205"/>
      <c r="AM465" s="205"/>
      <c r="AN465" s="205"/>
      <c r="AO465" s="205"/>
      <c r="AP465" s="205"/>
      <c r="AQ465" s="205"/>
      <c r="AR465" s="205"/>
      <c r="AS465" s="205"/>
      <c r="AT465" s="205"/>
      <c r="AU465" s="205"/>
      <c r="AV465" s="205"/>
      <c r="AW465" s="205"/>
      <c r="AX465" s="205"/>
      <c r="AY465" s="205"/>
      <c r="AZ465" s="205"/>
      <c r="BA465" s="205"/>
      <c r="BB465" s="205"/>
      <c r="BC465" s="205"/>
      <c r="BD465" s="205"/>
      <c r="BE465" s="205"/>
      <c r="BF465" s="205"/>
      <c r="BG465" s="205"/>
      <c r="BH465" s="205"/>
      <c r="BI465" s="205"/>
      <c r="BJ465" s="205"/>
      <c r="BK465" s="205"/>
      <c r="BL465" s="205"/>
      <c r="BM465" s="206">
        <v>16</v>
      </c>
    </row>
    <row r="466" spans="1:65">
      <c r="A466" s="29"/>
      <c r="B466" s="19">
        <v>1</v>
      </c>
      <c r="C466" s="9">
        <v>4</v>
      </c>
      <c r="D466" s="23">
        <v>0.26740000000000003</v>
      </c>
      <c r="E466" s="23">
        <v>0.26836684246043513</v>
      </c>
      <c r="F466" s="23">
        <v>0.22792510000000005</v>
      </c>
      <c r="G466" s="208">
        <v>0.37</v>
      </c>
      <c r="H466" s="23">
        <v>0.28800000000000003</v>
      </c>
      <c r="I466" s="23">
        <v>0.27</v>
      </c>
      <c r="J466" s="23">
        <v>0.21</v>
      </c>
      <c r="K466" s="23">
        <v>0.28000000000000003</v>
      </c>
      <c r="L466" s="23">
        <v>0.28000000000000003</v>
      </c>
      <c r="M466" s="23">
        <v>0.25</v>
      </c>
      <c r="N466" s="23">
        <v>0.25</v>
      </c>
      <c r="O466" s="23">
        <v>0.29796039079142939</v>
      </c>
      <c r="P466" s="23">
        <v>0.32</v>
      </c>
      <c r="Q466" s="23">
        <v>0.28000000000000003</v>
      </c>
      <c r="R466" s="23">
        <v>0.25</v>
      </c>
      <c r="S466" s="23">
        <v>0.25</v>
      </c>
      <c r="T466" s="23">
        <v>0.23400000000000001</v>
      </c>
      <c r="U466" s="204"/>
      <c r="V466" s="205"/>
      <c r="W466" s="205"/>
      <c r="X466" s="205"/>
      <c r="Y466" s="205"/>
      <c r="Z466" s="205"/>
      <c r="AA466" s="205"/>
      <c r="AB466" s="205"/>
      <c r="AC466" s="205"/>
      <c r="AD466" s="205"/>
      <c r="AE466" s="205"/>
      <c r="AF466" s="205"/>
      <c r="AG466" s="205"/>
      <c r="AH466" s="205"/>
      <c r="AI466" s="205"/>
      <c r="AJ466" s="205"/>
      <c r="AK466" s="205"/>
      <c r="AL466" s="205"/>
      <c r="AM466" s="205"/>
      <c r="AN466" s="205"/>
      <c r="AO466" s="205"/>
      <c r="AP466" s="205"/>
      <c r="AQ466" s="205"/>
      <c r="AR466" s="205"/>
      <c r="AS466" s="205"/>
      <c r="AT466" s="205"/>
      <c r="AU466" s="205"/>
      <c r="AV466" s="205"/>
      <c r="AW466" s="205"/>
      <c r="AX466" s="205"/>
      <c r="AY466" s="205"/>
      <c r="AZ466" s="205"/>
      <c r="BA466" s="205"/>
      <c r="BB466" s="205"/>
      <c r="BC466" s="205"/>
      <c r="BD466" s="205"/>
      <c r="BE466" s="205"/>
      <c r="BF466" s="205"/>
      <c r="BG466" s="205"/>
      <c r="BH466" s="205"/>
      <c r="BI466" s="205"/>
      <c r="BJ466" s="205"/>
      <c r="BK466" s="205"/>
      <c r="BL466" s="205"/>
      <c r="BM466" s="206">
        <v>0.2629396817607289</v>
      </c>
    </row>
    <row r="467" spans="1:65">
      <c r="A467" s="29"/>
      <c r="B467" s="19">
        <v>1</v>
      </c>
      <c r="C467" s="9">
        <v>5</v>
      </c>
      <c r="D467" s="23">
        <v>0.2661</v>
      </c>
      <c r="E467" s="23">
        <v>0.27232152212687422</v>
      </c>
      <c r="F467" s="23">
        <v>0.22905929999999999</v>
      </c>
      <c r="G467" s="208">
        <v>0.34</v>
      </c>
      <c r="H467" s="23">
        <v>0.28400000000000003</v>
      </c>
      <c r="I467" s="23">
        <v>0.28000000000000003</v>
      </c>
      <c r="J467" s="23">
        <v>0.21</v>
      </c>
      <c r="K467" s="23">
        <v>0.28000000000000003</v>
      </c>
      <c r="L467" s="23">
        <v>0.27</v>
      </c>
      <c r="M467" s="23">
        <v>0.24</v>
      </c>
      <c r="N467" s="23">
        <v>0.26</v>
      </c>
      <c r="O467" s="23">
        <v>0.28123233713740481</v>
      </c>
      <c r="P467" s="23">
        <v>0.32</v>
      </c>
      <c r="Q467" s="23">
        <v>0.28000000000000003</v>
      </c>
      <c r="R467" s="23">
        <v>0.25</v>
      </c>
      <c r="S467" s="23">
        <v>0.25</v>
      </c>
      <c r="T467" s="23">
        <v>0.22500000000000003</v>
      </c>
      <c r="U467" s="204"/>
      <c r="V467" s="205"/>
      <c r="W467" s="205"/>
      <c r="X467" s="205"/>
      <c r="Y467" s="205"/>
      <c r="Z467" s="205"/>
      <c r="AA467" s="205"/>
      <c r="AB467" s="205"/>
      <c r="AC467" s="205"/>
      <c r="AD467" s="205"/>
      <c r="AE467" s="205"/>
      <c r="AF467" s="205"/>
      <c r="AG467" s="205"/>
      <c r="AH467" s="205"/>
      <c r="AI467" s="205"/>
      <c r="AJ467" s="205"/>
      <c r="AK467" s="205"/>
      <c r="AL467" s="205"/>
      <c r="AM467" s="205"/>
      <c r="AN467" s="205"/>
      <c r="AO467" s="205"/>
      <c r="AP467" s="205"/>
      <c r="AQ467" s="205"/>
      <c r="AR467" s="205"/>
      <c r="AS467" s="205"/>
      <c r="AT467" s="205"/>
      <c r="AU467" s="205"/>
      <c r="AV467" s="205"/>
      <c r="AW467" s="205"/>
      <c r="AX467" s="205"/>
      <c r="AY467" s="205"/>
      <c r="AZ467" s="205"/>
      <c r="BA467" s="205"/>
      <c r="BB467" s="205"/>
      <c r="BC467" s="205"/>
      <c r="BD467" s="205"/>
      <c r="BE467" s="205"/>
      <c r="BF467" s="205"/>
      <c r="BG467" s="205"/>
      <c r="BH467" s="205"/>
      <c r="BI467" s="205"/>
      <c r="BJ467" s="205"/>
      <c r="BK467" s="205"/>
      <c r="BL467" s="205"/>
      <c r="BM467" s="206">
        <v>91</v>
      </c>
    </row>
    <row r="468" spans="1:65">
      <c r="A468" s="29"/>
      <c r="B468" s="19">
        <v>1</v>
      </c>
      <c r="C468" s="9">
        <v>6</v>
      </c>
      <c r="D468" s="23">
        <v>0.25790000000000002</v>
      </c>
      <c r="E468" s="209">
        <v>0.26097043933722602</v>
      </c>
      <c r="F468" s="23">
        <v>0.21968730000000003</v>
      </c>
      <c r="G468" s="208">
        <v>0.36</v>
      </c>
      <c r="H468" s="23">
        <v>0.28600000000000003</v>
      </c>
      <c r="I468" s="23">
        <v>0.28000000000000003</v>
      </c>
      <c r="J468" s="23">
        <v>0.22999999999999998</v>
      </c>
      <c r="K468" s="23">
        <v>0.28000000000000003</v>
      </c>
      <c r="L468" s="23">
        <v>0.27</v>
      </c>
      <c r="M468" s="23">
        <v>0.24</v>
      </c>
      <c r="N468" s="23">
        <v>0.25</v>
      </c>
      <c r="O468" s="23">
        <v>0.2895909617113695</v>
      </c>
      <c r="P468" s="23">
        <v>0.31</v>
      </c>
      <c r="Q468" s="23">
        <v>0.28000000000000003</v>
      </c>
      <c r="R468" s="23">
        <v>0.25</v>
      </c>
      <c r="S468" s="23">
        <v>0.25</v>
      </c>
      <c r="T468" s="23">
        <v>0.23499999999999996</v>
      </c>
      <c r="U468" s="204"/>
      <c r="V468" s="205"/>
      <c r="W468" s="205"/>
      <c r="X468" s="205"/>
      <c r="Y468" s="205"/>
      <c r="Z468" s="205"/>
      <c r="AA468" s="205"/>
      <c r="AB468" s="205"/>
      <c r="AC468" s="205"/>
      <c r="AD468" s="205"/>
      <c r="AE468" s="205"/>
      <c r="AF468" s="205"/>
      <c r="AG468" s="205"/>
      <c r="AH468" s="205"/>
      <c r="AI468" s="205"/>
      <c r="AJ468" s="205"/>
      <c r="AK468" s="205"/>
      <c r="AL468" s="205"/>
      <c r="AM468" s="205"/>
      <c r="AN468" s="205"/>
      <c r="AO468" s="205"/>
      <c r="AP468" s="205"/>
      <c r="AQ468" s="205"/>
      <c r="AR468" s="205"/>
      <c r="AS468" s="205"/>
      <c r="AT468" s="205"/>
      <c r="AU468" s="205"/>
      <c r="AV468" s="205"/>
      <c r="AW468" s="205"/>
      <c r="AX468" s="205"/>
      <c r="AY468" s="205"/>
      <c r="AZ468" s="205"/>
      <c r="BA468" s="205"/>
      <c r="BB468" s="205"/>
      <c r="BC468" s="205"/>
      <c r="BD468" s="205"/>
      <c r="BE468" s="205"/>
      <c r="BF468" s="205"/>
      <c r="BG468" s="205"/>
      <c r="BH468" s="205"/>
      <c r="BI468" s="205"/>
      <c r="BJ468" s="205"/>
      <c r="BK468" s="205"/>
      <c r="BL468" s="205"/>
      <c r="BM468" s="56"/>
    </row>
    <row r="469" spans="1:65">
      <c r="A469" s="29"/>
      <c r="B469" s="20" t="s">
        <v>256</v>
      </c>
      <c r="C469" s="12"/>
      <c r="D469" s="210">
        <v>0.26228333333333337</v>
      </c>
      <c r="E469" s="210">
        <v>0.26955886440571525</v>
      </c>
      <c r="F469" s="210">
        <v>0.22622713333333336</v>
      </c>
      <c r="G469" s="210">
        <v>0.35666666666666669</v>
      </c>
      <c r="H469" s="210">
        <v>0.28733333333333338</v>
      </c>
      <c r="I469" s="210">
        <v>0.27500000000000002</v>
      </c>
      <c r="J469" s="210">
        <v>0.2183333333333333</v>
      </c>
      <c r="K469" s="210">
        <v>0.28333333333333338</v>
      </c>
      <c r="L469" s="210">
        <v>0.27166666666666667</v>
      </c>
      <c r="M469" s="210">
        <v>0.245</v>
      </c>
      <c r="N469" s="210">
        <v>0.24666666666666667</v>
      </c>
      <c r="O469" s="210">
        <v>0.29024789208558294</v>
      </c>
      <c r="P469" s="210">
        <v>0.32</v>
      </c>
      <c r="Q469" s="210">
        <v>0.27666666666666667</v>
      </c>
      <c r="R469" s="210">
        <v>0.25333333333333335</v>
      </c>
      <c r="S469" s="210">
        <v>0.24833333333333332</v>
      </c>
      <c r="T469" s="210">
        <v>0.23133333333333331</v>
      </c>
      <c r="U469" s="204"/>
      <c r="V469" s="205"/>
      <c r="W469" s="205"/>
      <c r="X469" s="205"/>
      <c r="Y469" s="205"/>
      <c r="Z469" s="205"/>
      <c r="AA469" s="205"/>
      <c r="AB469" s="205"/>
      <c r="AC469" s="205"/>
      <c r="AD469" s="205"/>
      <c r="AE469" s="205"/>
      <c r="AF469" s="205"/>
      <c r="AG469" s="205"/>
      <c r="AH469" s="205"/>
      <c r="AI469" s="205"/>
      <c r="AJ469" s="205"/>
      <c r="AK469" s="205"/>
      <c r="AL469" s="205"/>
      <c r="AM469" s="205"/>
      <c r="AN469" s="205"/>
      <c r="AO469" s="205"/>
      <c r="AP469" s="205"/>
      <c r="AQ469" s="205"/>
      <c r="AR469" s="205"/>
      <c r="AS469" s="205"/>
      <c r="AT469" s="205"/>
      <c r="AU469" s="205"/>
      <c r="AV469" s="205"/>
      <c r="AW469" s="205"/>
      <c r="AX469" s="205"/>
      <c r="AY469" s="205"/>
      <c r="AZ469" s="205"/>
      <c r="BA469" s="205"/>
      <c r="BB469" s="205"/>
      <c r="BC469" s="205"/>
      <c r="BD469" s="205"/>
      <c r="BE469" s="205"/>
      <c r="BF469" s="205"/>
      <c r="BG469" s="205"/>
      <c r="BH469" s="205"/>
      <c r="BI469" s="205"/>
      <c r="BJ469" s="205"/>
      <c r="BK469" s="205"/>
      <c r="BL469" s="205"/>
      <c r="BM469" s="56"/>
    </row>
    <row r="470" spans="1:65">
      <c r="A470" s="29"/>
      <c r="B470" s="3" t="s">
        <v>257</v>
      </c>
      <c r="C470" s="28"/>
      <c r="D470" s="23">
        <v>0.26250000000000001</v>
      </c>
      <c r="E470" s="23">
        <v>0.27107879734073193</v>
      </c>
      <c r="F470" s="23">
        <v>0.22571135000000003</v>
      </c>
      <c r="G470" s="23">
        <v>0.36</v>
      </c>
      <c r="H470" s="23">
        <v>0.28800000000000003</v>
      </c>
      <c r="I470" s="23">
        <v>0.27500000000000002</v>
      </c>
      <c r="J470" s="23">
        <v>0.215</v>
      </c>
      <c r="K470" s="23">
        <v>0.28000000000000003</v>
      </c>
      <c r="L470" s="23">
        <v>0.27</v>
      </c>
      <c r="M470" s="23">
        <v>0.245</v>
      </c>
      <c r="N470" s="23">
        <v>0.245</v>
      </c>
      <c r="O470" s="23">
        <v>0.28980714317895229</v>
      </c>
      <c r="P470" s="23">
        <v>0.32</v>
      </c>
      <c r="Q470" s="23">
        <v>0.28000000000000003</v>
      </c>
      <c r="R470" s="23">
        <v>0.25</v>
      </c>
      <c r="S470" s="23">
        <v>0.25</v>
      </c>
      <c r="T470" s="23">
        <v>0.23300000000000001</v>
      </c>
      <c r="U470" s="204"/>
      <c r="V470" s="205"/>
      <c r="W470" s="205"/>
      <c r="X470" s="205"/>
      <c r="Y470" s="205"/>
      <c r="Z470" s="205"/>
      <c r="AA470" s="205"/>
      <c r="AB470" s="205"/>
      <c r="AC470" s="205"/>
      <c r="AD470" s="205"/>
      <c r="AE470" s="205"/>
      <c r="AF470" s="205"/>
      <c r="AG470" s="205"/>
      <c r="AH470" s="205"/>
      <c r="AI470" s="205"/>
      <c r="AJ470" s="205"/>
      <c r="AK470" s="205"/>
      <c r="AL470" s="205"/>
      <c r="AM470" s="205"/>
      <c r="AN470" s="205"/>
      <c r="AO470" s="205"/>
      <c r="AP470" s="205"/>
      <c r="AQ470" s="205"/>
      <c r="AR470" s="205"/>
      <c r="AS470" s="205"/>
      <c r="AT470" s="205"/>
      <c r="AU470" s="205"/>
      <c r="AV470" s="205"/>
      <c r="AW470" s="205"/>
      <c r="AX470" s="205"/>
      <c r="AY470" s="205"/>
      <c r="AZ470" s="205"/>
      <c r="BA470" s="205"/>
      <c r="BB470" s="205"/>
      <c r="BC470" s="205"/>
      <c r="BD470" s="205"/>
      <c r="BE470" s="205"/>
      <c r="BF470" s="205"/>
      <c r="BG470" s="205"/>
      <c r="BH470" s="205"/>
      <c r="BI470" s="205"/>
      <c r="BJ470" s="205"/>
      <c r="BK470" s="205"/>
      <c r="BL470" s="205"/>
      <c r="BM470" s="56"/>
    </row>
    <row r="471" spans="1:65">
      <c r="A471" s="29"/>
      <c r="B471" s="3" t="s">
        <v>258</v>
      </c>
      <c r="C471" s="28"/>
      <c r="D471" s="23">
        <v>5.1495307229558985E-3</v>
      </c>
      <c r="E471" s="23">
        <v>4.5977131672491024E-3</v>
      </c>
      <c r="F471" s="23">
        <v>5.1466534372023301E-3</v>
      </c>
      <c r="G471" s="23">
        <v>1.0327955589886436E-2</v>
      </c>
      <c r="H471" s="23">
        <v>2.0655911179772767E-3</v>
      </c>
      <c r="I471" s="23">
        <v>5.4772255750516656E-3</v>
      </c>
      <c r="J471" s="23">
        <v>9.8319208025017465E-3</v>
      </c>
      <c r="K471" s="23">
        <v>5.1639777949431991E-3</v>
      </c>
      <c r="L471" s="23">
        <v>4.0824829046386332E-3</v>
      </c>
      <c r="M471" s="23">
        <v>1.0488088481701525E-2</v>
      </c>
      <c r="N471" s="23">
        <v>8.1649658092772665E-3</v>
      </c>
      <c r="O471" s="23">
        <v>5.9051539260210192E-3</v>
      </c>
      <c r="P471" s="23">
        <v>6.324555320336764E-3</v>
      </c>
      <c r="Q471" s="23">
        <v>5.1639777949432277E-3</v>
      </c>
      <c r="R471" s="23">
        <v>5.1639777949432277E-3</v>
      </c>
      <c r="S471" s="23">
        <v>4.0824829046386341E-3</v>
      </c>
      <c r="T471" s="23">
        <v>5.1639777949431939E-3</v>
      </c>
      <c r="U471" s="204"/>
      <c r="V471" s="205"/>
      <c r="W471" s="205"/>
      <c r="X471" s="205"/>
      <c r="Y471" s="205"/>
      <c r="Z471" s="205"/>
      <c r="AA471" s="205"/>
      <c r="AB471" s="205"/>
      <c r="AC471" s="205"/>
      <c r="AD471" s="205"/>
      <c r="AE471" s="205"/>
      <c r="AF471" s="205"/>
      <c r="AG471" s="205"/>
      <c r="AH471" s="205"/>
      <c r="AI471" s="205"/>
      <c r="AJ471" s="205"/>
      <c r="AK471" s="205"/>
      <c r="AL471" s="205"/>
      <c r="AM471" s="205"/>
      <c r="AN471" s="205"/>
      <c r="AO471" s="205"/>
      <c r="AP471" s="205"/>
      <c r="AQ471" s="205"/>
      <c r="AR471" s="205"/>
      <c r="AS471" s="205"/>
      <c r="AT471" s="205"/>
      <c r="AU471" s="205"/>
      <c r="AV471" s="205"/>
      <c r="AW471" s="205"/>
      <c r="AX471" s="205"/>
      <c r="AY471" s="205"/>
      <c r="AZ471" s="205"/>
      <c r="BA471" s="205"/>
      <c r="BB471" s="205"/>
      <c r="BC471" s="205"/>
      <c r="BD471" s="205"/>
      <c r="BE471" s="205"/>
      <c r="BF471" s="205"/>
      <c r="BG471" s="205"/>
      <c r="BH471" s="205"/>
      <c r="BI471" s="205"/>
      <c r="BJ471" s="205"/>
      <c r="BK471" s="205"/>
      <c r="BL471" s="205"/>
      <c r="BM471" s="56"/>
    </row>
    <row r="472" spans="1:65">
      <c r="A472" s="29"/>
      <c r="B472" s="3" t="s">
        <v>86</v>
      </c>
      <c r="C472" s="28"/>
      <c r="D472" s="13">
        <v>1.963346529690245E-2</v>
      </c>
      <c r="E472" s="13">
        <v>1.7056434695202776E-2</v>
      </c>
      <c r="F472" s="13">
        <v>2.2749938795445093E-2</v>
      </c>
      <c r="G472" s="13">
        <v>2.8956884831457298E-2</v>
      </c>
      <c r="H472" s="13">
        <v>7.1888321971366924E-3</v>
      </c>
      <c r="I472" s="13">
        <v>1.9917183909278782E-2</v>
      </c>
      <c r="J472" s="13">
        <v>4.5031698332069076E-2</v>
      </c>
      <c r="K472" s="13">
        <v>1.8225803982152466E-2</v>
      </c>
      <c r="L472" s="13">
        <v>1.5027544434252638E-2</v>
      </c>
      <c r="M472" s="13">
        <v>4.2808524415108268E-2</v>
      </c>
      <c r="N472" s="13">
        <v>3.3101212740313239E-2</v>
      </c>
      <c r="O472" s="13">
        <v>2.0345208654538021E-2</v>
      </c>
      <c r="P472" s="13">
        <v>1.9764235376052389E-2</v>
      </c>
      <c r="Q472" s="13">
        <v>1.8664979981722511E-2</v>
      </c>
      <c r="R472" s="13">
        <v>2.0384122874775899E-2</v>
      </c>
      <c r="S472" s="13">
        <v>1.6439528475054904E-2</v>
      </c>
      <c r="T472" s="13">
        <v>2.232267058332793E-2</v>
      </c>
      <c r="U472" s="15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55"/>
    </row>
    <row r="473" spans="1:65">
      <c r="A473" s="29"/>
      <c r="B473" s="3" t="s">
        <v>259</v>
      </c>
      <c r="C473" s="28"/>
      <c r="D473" s="13">
        <v>-2.4961938913153903E-3</v>
      </c>
      <c r="E473" s="13">
        <v>2.517376837403229E-2</v>
      </c>
      <c r="F473" s="13">
        <v>-0.1396234610978323</v>
      </c>
      <c r="G473" s="13">
        <v>0.35645812103487629</v>
      </c>
      <c r="H473" s="13">
        <v>9.2772804048657509E-2</v>
      </c>
      <c r="I473" s="13">
        <v>4.5867242853993462E-2</v>
      </c>
      <c r="J473" s="13">
        <v>-0.16964479506743568</v>
      </c>
      <c r="K473" s="13">
        <v>7.7560189607144947E-2</v>
      </c>
      <c r="L473" s="13">
        <v>3.3190064152732957E-2</v>
      </c>
      <c r="M473" s="13">
        <v>-6.8227365457351308E-2</v>
      </c>
      <c r="N473" s="13">
        <v>-6.1888776106721055E-2</v>
      </c>
      <c r="O473" s="13">
        <v>0.10385731868993475</v>
      </c>
      <c r="P473" s="13">
        <v>0.21700915532101051</v>
      </c>
      <c r="Q473" s="13">
        <v>5.2205832204623714E-2</v>
      </c>
      <c r="R473" s="13">
        <v>-3.6534418704199934E-2</v>
      </c>
      <c r="S473" s="13">
        <v>-5.5550186756090802E-2</v>
      </c>
      <c r="T473" s="13">
        <v>-0.12020379813251958</v>
      </c>
      <c r="U473" s="15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55"/>
    </row>
    <row r="474" spans="1:65">
      <c r="A474" s="29"/>
      <c r="B474" s="45" t="s">
        <v>260</v>
      </c>
      <c r="C474" s="46"/>
      <c r="D474" s="44">
        <v>0.24</v>
      </c>
      <c r="E474" s="44">
        <v>0</v>
      </c>
      <c r="F474" s="44">
        <v>1.41</v>
      </c>
      <c r="G474" s="44">
        <v>2.84</v>
      </c>
      <c r="H474" s="44">
        <v>0.57999999999999996</v>
      </c>
      <c r="I474" s="44">
        <v>0.18</v>
      </c>
      <c r="J474" s="44">
        <v>1.67</v>
      </c>
      <c r="K474" s="44">
        <v>0.45</v>
      </c>
      <c r="L474" s="44">
        <v>7.0000000000000007E-2</v>
      </c>
      <c r="M474" s="44">
        <v>0.8</v>
      </c>
      <c r="N474" s="44">
        <v>0.75</v>
      </c>
      <c r="O474" s="44">
        <v>0.67</v>
      </c>
      <c r="P474" s="44">
        <v>1.64</v>
      </c>
      <c r="Q474" s="44">
        <v>0.23</v>
      </c>
      <c r="R474" s="44">
        <v>0.53</v>
      </c>
      <c r="S474" s="44">
        <v>0.69</v>
      </c>
      <c r="T474" s="44">
        <v>1.25</v>
      </c>
      <c r="U474" s="15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55"/>
    </row>
    <row r="475" spans="1:65">
      <c r="B475" s="3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BM475" s="55"/>
    </row>
    <row r="476" spans="1:65" ht="15">
      <c r="B476" s="8" t="s">
        <v>548</v>
      </c>
      <c r="BM476" s="27" t="s">
        <v>66</v>
      </c>
    </row>
    <row r="477" spans="1:65" ht="15">
      <c r="A477" s="24" t="s">
        <v>17</v>
      </c>
      <c r="B477" s="18" t="s">
        <v>110</v>
      </c>
      <c r="C477" s="15" t="s">
        <v>111</v>
      </c>
      <c r="D477" s="16" t="s">
        <v>227</v>
      </c>
      <c r="E477" s="17" t="s">
        <v>227</v>
      </c>
      <c r="F477" s="17" t="s">
        <v>227</v>
      </c>
      <c r="G477" s="17" t="s">
        <v>227</v>
      </c>
      <c r="H477" s="17" t="s">
        <v>227</v>
      </c>
      <c r="I477" s="17" t="s">
        <v>227</v>
      </c>
      <c r="J477" s="17" t="s">
        <v>227</v>
      </c>
      <c r="K477" s="17" t="s">
        <v>227</v>
      </c>
      <c r="L477" s="17" t="s">
        <v>227</v>
      </c>
      <c r="M477" s="17" t="s">
        <v>227</v>
      </c>
      <c r="N477" s="17" t="s">
        <v>227</v>
      </c>
      <c r="O477" s="17" t="s">
        <v>227</v>
      </c>
      <c r="P477" s="17" t="s">
        <v>227</v>
      </c>
      <c r="Q477" s="17" t="s">
        <v>227</v>
      </c>
      <c r="R477" s="17" t="s">
        <v>227</v>
      </c>
      <c r="S477" s="15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27">
        <v>1</v>
      </c>
    </row>
    <row r="478" spans="1:65">
      <c r="A478" s="29"/>
      <c r="B478" s="19" t="s">
        <v>228</v>
      </c>
      <c r="C478" s="9" t="s">
        <v>228</v>
      </c>
      <c r="D478" s="151" t="s">
        <v>230</v>
      </c>
      <c r="E478" s="152" t="s">
        <v>232</v>
      </c>
      <c r="F478" s="152" t="s">
        <v>236</v>
      </c>
      <c r="G478" s="152" t="s">
        <v>238</v>
      </c>
      <c r="H478" s="152" t="s">
        <v>239</v>
      </c>
      <c r="I478" s="152" t="s">
        <v>240</v>
      </c>
      <c r="J478" s="152" t="s">
        <v>241</v>
      </c>
      <c r="K478" s="152" t="s">
        <v>242</v>
      </c>
      <c r="L478" s="152" t="s">
        <v>244</v>
      </c>
      <c r="M478" s="152" t="s">
        <v>245</v>
      </c>
      <c r="N478" s="152" t="s">
        <v>246</v>
      </c>
      <c r="O478" s="152" t="s">
        <v>247</v>
      </c>
      <c r="P478" s="152" t="s">
        <v>248</v>
      </c>
      <c r="Q478" s="152" t="s">
        <v>249</v>
      </c>
      <c r="R478" s="152" t="s">
        <v>250</v>
      </c>
      <c r="S478" s="15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27" t="s">
        <v>3</v>
      </c>
    </row>
    <row r="479" spans="1:65">
      <c r="A479" s="29"/>
      <c r="B479" s="19"/>
      <c r="C479" s="9"/>
      <c r="D479" s="10" t="s">
        <v>262</v>
      </c>
      <c r="E479" s="11" t="s">
        <v>262</v>
      </c>
      <c r="F479" s="11" t="s">
        <v>264</v>
      </c>
      <c r="G479" s="11" t="s">
        <v>264</v>
      </c>
      <c r="H479" s="11" t="s">
        <v>262</v>
      </c>
      <c r="I479" s="11" t="s">
        <v>312</v>
      </c>
      <c r="J479" s="11" t="s">
        <v>262</v>
      </c>
      <c r="K479" s="11" t="s">
        <v>262</v>
      </c>
      <c r="L479" s="11" t="s">
        <v>262</v>
      </c>
      <c r="M479" s="11" t="s">
        <v>264</v>
      </c>
      <c r="N479" s="11" t="s">
        <v>264</v>
      </c>
      <c r="O479" s="11" t="s">
        <v>262</v>
      </c>
      <c r="P479" s="11" t="s">
        <v>262</v>
      </c>
      <c r="Q479" s="11" t="s">
        <v>262</v>
      </c>
      <c r="R479" s="11" t="s">
        <v>262</v>
      </c>
      <c r="S479" s="15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27">
        <v>1</v>
      </c>
    </row>
    <row r="480" spans="1:65">
      <c r="A480" s="29"/>
      <c r="B480" s="19"/>
      <c r="C480" s="9"/>
      <c r="D480" s="25" t="s">
        <v>116</v>
      </c>
      <c r="E480" s="25" t="s">
        <v>313</v>
      </c>
      <c r="F480" s="25" t="s">
        <v>314</v>
      </c>
      <c r="G480" s="25" t="s">
        <v>315</v>
      </c>
      <c r="H480" s="25" t="s">
        <v>313</v>
      </c>
      <c r="I480" s="25" t="s">
        <v>315</v>
      </c>
      <c r="J480" s="25" t="s">
        <v>315</v>
      </c>
      <c r="K480" s="25" t="s">
        <v>315</v>
      </c>
      <c r="L480" s="25" t="s">
        <v>315</v>
      </c>
      <c r="M480" s="25" t="s">
        <v>314</v>
      </c>
      <c r="N480" s="25" t="s">
        <v>313</v>
      </c>
      <c r="O480" s="25" t="s">
        <v>315</v>
      </c>
      <c r="P480" s="25" t="s">
        <v>315</v>
      </c>
      <c r="Q480" s="25" t="s">
        <v>315</v>
      </c>
      <c r="R480" s="25" t="s">
        <v>316</v>
      </c>
      <c r="S480" s="15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27">
        <v>2</v>
      </c>
    </row>
    <row r="481" spans="1:65">
      <c r="A481" s="29"/>
      <c r="B481" s="18">
        <v>1</v>
      </c>
      <c r="C481" s="14">
        <v>1</v>
      </c>
      <c r="D481" s="212">
        <v>22.437000000000001</v>
      </c>
      <c r="E481" s="212">
        <v>20.681663140992612</v>
      </c>
      <c r="F481" s="212">
        <v>21</v>
      </c>
      <c r="G481" s="212">
        <v>23</v>
      </c>
      <c r="H481" s="212">
        <v>19.399999999999999</v>
      </c>
      <c r="I481" s="212">
        <v>21.25</v>
      </c>
      <c r="J481" s="212">
        <v>21.5</v>
      </c>
      <c r="K481" s="212">
        <v>19</v>
      </c>
      <c r="L481" s="212">
        <v>22.4</v>
      </c>
      <c r="M481" s="212">
        <v>21.769508780055389</v>
      </c>
      <c r="N481" s="213">
        <v>16.600000000000001</v>
      </c>
      <c r="O481" s="214">
        <v>21.1</v>
      </c>
      <c r="P481" s="212">
        <v>24.6</v>
      </c>
      <c r="Q481" s="212">
        <v>21.5</v>
      </c>
      <c r="R481" s="212">
        <v>19.2</v>
      </c>
      <c r="S481" s="215"/>
      <c r="T481" s="216"/>
      <c r="U481" s="216"/>
      <c r="V481" s="216"/>
      <c r="W481" s="216"/>
      <c r="X481" s="216"/>
      <c r="Y481" s="216"/>
      <c r="Z481" s="216"/>
      <c r="AA481" s="216"/>
      <c r="AB481" s="216"/>
      <c r="AC481" s="216"/>
      <c r="AD481" s="216"/>
      <c r="AE481" s="216"/>
      <c r="AF481" s="216"/>
      <c r="AG481" s="216"/>
      <c r="AH481" s="216"/>
      <c r="AI481" s="216"/>
      <c r="AJ481" s="216"/>
      <c r="AK481" s="216"/>
      <c r="AL481" s="216"/>
      <c r="AM481" s="216"/>
      <c r="AN481" s="216"/>
      <c r="AO481" s="216"/>
      <c r="AP481" s="216"/>
      <c r="AQ481" s="216"/>
      <c r="AR481" s="216"/>
      <c r="AS481" s="216"/>
      <c r="AT481" s="216"/>
      <c r="AU481" s="216"/>
      <c r="AV481" s="216"/>
      <c r="AW481" s="216"/>
      <c r="AX481" s="216"/>
      <c r="AY481" s="216"/>
      <c r="AZ481" s="216"/>
      <c r="BA481" s="216"/>
      <c r="BB481" s="216"/>
      <c r="BC481" s="216"/>
      <c r="BD481" s="216"/>
      <c r="BE481" s="216"/>
      <c r="BF481" s="216"/>
      <c r="BG481" s="216"/>
      <c r="BH481" s="216"/>
      <c r="BI481" s="216"/>
      <c r="BJ481" s="216"/>
      <c r="BK481" s="216"/>
      <c r="BL481" s="216"/>
      <c r="BM481" s="217">
        <v>1</v>
      </c>
    </row>
    <row r="482" spans="1:65">
      <c r="A482" s="29"/>
      <c r="B482" s="19">
        <v>1</v>
      </c>
      <c r="C482" s="9">
        <v>2</v>
      </c>
      <c r="D482" s="218">
        <v>21.98</v>
      </c>
      <c r="E482" s="218">
        <v>20.252440138338287</v>
      </c>
      <c r="F482" s="218">
        <v>21.5</v>
      </c>
      <c r="G482" s="218">
        <v>22.7</v>
      </c>
      <c r="H482" s="218">
        <v>20.3</v>
      </c>
      <c r="I482" s="218">
        <v>21.223333333333333</v>
      </c>
      <c r="J482" s="220">
        <v>22.3</v>
      </c>
      <c r="K482" s="218">
        <v>21</v>
      </c>
      <c r="L482" s="218">
        <v>21.5</v>
      </c>
      <c r="M482" s="218">
        <v>22.407892469780553</v>
      </c>
      <c r="N482" s="219">
        <v>17.100000000000001</v>
      </c>
      <c r="O482" s="218">
        <v>22</v>
      </c>
      <c r="P482" s="218">
        <v>23.8</v>
      </c>
      <c r="Q482" s="218">
        <v>20.8</v>
      </c>
      <c r="R482" s="218">
        <v>18.600000000000001</v>
      </c>
      <c r="S482" s="215"/>
      <c r="T482" s="216"/>
      <c r="U482" s="216"/>
      <c r="V482" s="216"/>
      <c r="W482" s="216"/>
      <c r="X482" s="216"/>
      <c r="Y482" s="216"/>
      <c r="Z482" s="216"/>
      <c r="AA482" s="216"/>
      <c r="AB482" s="216"/>
      <c r="AC482" s="216"/>
      <c r="AD482" s="216"/>
      <c r="AE482" s="216"/>
      <c r="AF482" s="216"/>
      <c r="AG482" s="216"/>
      <c r="AH482" s="216"/>
      <c r="AI482" s="216"/>
      <c r="AJ482" s="216"/>
      <c r="AK482" s="216"/>
      <c r="AL482" s="216"/>
      <c r="AM482" s="216"/>
      <c r="AN482" s="216"/>
      <c r="AO482" s="216"/>
      <c r="AP482" s="216"/>
      <c r="AQ482" s="216"/>
      <c r="AR482" s="216"/>
      <c r="AS482" s="216"/>
      <c r="AT482" s="216"/>
      <c r="AU482" s="216"/>
      <c r="AV482" s="216"/>
      <c r="AW482" s="216"/>
      <c r="AX482" s="216"/>
      <c r="AY482" s="216"/>
      <c r="AZ482" s="216"/>
      <c r="BA482" s="216"/>
      <c r="BB482" s="216"/>
      <c r="BC482" s="216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7">
        <v>23</v>
      </c>
    </row>
    <row r="483" spans="1:65">
      <c r="A483" s="29"/>
      <c r="B483" s="19">
        <v>1</v>
      </c>
      <c r="C483" s="9">
        <v>3</v>
      </c>
      <c r="D483" s="218">
        <v>22.055</v>
      </c>
      <c r="E483" s="218">
        <v>20.960200902514654</v>
      </c>
      <c r="F483" s="218">
        <v>21.4</v>
      </c>
      <c r="G483" s="218">
        <v>20.8</v>
      </c>
      <c r="H483" s="218">
        <v>19.600000000000001</v>
      </c>
      <c r="I483" s="218">
        <v>21.586666666666662</v>
      </c>
      <c r="J483" s="218">
        <v>21.6</v>
      </c>
      <c r="K483" s="218">
        <v>21</v>
      </c>
      <c r="L483" s="218">
        <v>21.5</v>
      </c>
      <c r="M483" s="218">
        <v>22.074998813919766</v>
      </c>
      <c r="N483" s="219">
        <v>16.600000000000001</v>
      </c>
      <c r="O483" s="218">
        <v>22.2</v>
      </c>
      <c r="P483" s="218">
        <v>23.5</v>
      </c>
      <c r="Q483" s="218">
        <v>21.3</v>
      </c>
      <c r="R483" s="218">
        <v>19.399999999999999</v>
      </c>
      <c r="S483" s="215"/>
      <c r="T483" s="216"/>
      <c r="U483" s="216"/>
      <c r="V483" s="216"/>
      <c r="W483" s="216"/>
      <c r="X483" s="216"/>
      <c r="Y483" s="216"/>
      <c r="Z483" s="216"/>
      <c r="AA483" s="216"/>
      <c r="AB483" s="216"/>
      <c r="AC483" s="216"/>
      <c r="AD483" s="216"/>
      <c r="AE483" s="216"/>
      <c r="AF483" s="216"/>
      <c r="AG483" s="216"/>
      <c r="AH483" s="216"/>
      <c r="AI483" s="216"/>
      <c r="AJ483" s="216"/>
      <c r="AK483" s="216"/>
      <c r="AL483" s="216"/>
      <c r="AM483" s="216"/>
      <c r="AN483" s="216"/>
      <c r="AO483" s="216"/>
      <c r="AP483" s="216"/>
      <c r="AQ483" s="216"/>
      <c r="AR483" s="216"/>
      <c r="AS483" s="216"/>
      <c r="AT483" s="216"/>
      <c r="AU483" s="216"/>
      <c r="AV483" s="216"/>
      <c r="AW483" s="216"/>
      <c r="AX483" s="216"/>
      <c r="AY483" s="216"/>
      <c r="AZ483" s="216"/>
      <c r="BA483" s="216"/>
      <c r="BB483" s="216"/>
      <c r="BC483" s="216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7">
        <v>16</v>
      </c>
    </row>
    <row r="484" spans="1:65">
      <c r="A484" s="29"/>
      <c r="B484" s="19">
        <v>1</v>
      </c>
      <c r="C484" s="9">
        <v>4</v>
      </c>
      <c r="D484" s="218">
        <v>22.922999999999998</v>
      </c>
      <c r="E484" s="218">
        <v>20.412543547171609</v>
      </c>
      <c r="F484" s="218">
        <v>20.8</v>
      </c>
      <c r="G484" s="218">
        <v>24</v>
      </c>
      <c r="H484" s="218">
        <v>19.5</v>
      </c>
      <c r="I484" s="218">
        <v>21.313333333333336</v>
      </c>
      <c r="J484" s="218">
        <v>21.5</v>
      </c>
      <c r="K484" s="218">
        <v>21</v>
      </c>
      <c r="L484" s="218">
        <v>22.5</v>
      </c>
      <c r="M484" s="218">
        <v>22.977838394895638</v>
      </c>
      <c r="N484" s="219">
        <v>16.600000000000001</v>
      </c>
      <c r="O484" s="218">
        <v>22.3</v>
      </c>
      <c r="P484" s="218">
        <v>23.9</v>
      </c>
      <c r="Q484" s="218">
        <v>20.7</v>
      </c>
      <c r="R484" s="218">
        <v>19.100000000000001</v>
      </c>
      <c r="S484" s="215"/>
      <c r="T484" s="216"/>
      <c r="U484" s="216"/>
      <c r="V484" s="216"/>
      <c r="W484" s="216"/>
      <c r="X484" s="216"/>
      <c r="Y484" s="216"/>
      <c r="Z484" s="216"/>
      <c r="AA484" s="216"/>
      <c r="AB484" s="216"/>
      <c r="AC484" s="216"/>
      <c r="AD484" s="216"/>
      <c r="AE484" s="216"/>
      <c r="AF484" s="216"/>
      <c r="AG484" s="216"/>
      <c r="AH484" s="216"/>
      <c r="AI484" s="216"/>
      <c r="AJ484" s="216"/>
      <c r="AK484" s="216"/>
      <c r="AL484" s="216"/>
      <c r="AM484" s="216"/>
      <c r="AN484" s="216"/>
      <c r="AO484" s="216"/>
      <c r="AP484" s="216"/>
      <c r="AQ484" s="216"/>
      <c r="AR484" s="216"/>
      <c r="AS484" s="216"/>
      <c r="AT484" s="216"/>
      <c r="AU484" s="216"/>
      <c r="AV484" s="216"/>
      <c r="AW484" s="216"/>
      <c r="AX484" s="216"/>
      <c r="AY484" s="216"/>
      <c r="AZ484" s="216"/>
      <c r="BA484" s="216"/>
      <c r="BB484" s="216"/>
      <c r="BC484" s="216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7">
        <v>21.449283831065319</v>
      </c>
    </row>
    <row r="485" spans="1:65">
      <c r="A485" s="29"/>
      <c r="B485" s="19">
        <v>1</v>
      </c>
      <c r="C485" s="9">
        <v>5</v>
      </c>
      <c r="D485" s="218">
        <v>22.702999999999999</v>
      </c>
      <c r="E485" s="218">
        <v>20.726107369649593</v>
      </c>
      <c r="F485" s="218">
        <v>21.2</v>
      </c>
      <c r="G485" s="218">
        <v>22.8</v>
      </c>
      <c r="H485" s="218">
        <v>19.7</v>
      </c>
      <c r="I485" s="218">
        <v>21.093333333333334</v>
      </c>
      <c r="J485" s="218">
        <v>21.4</v>
      </c>
      <c r="K485" s="218">
        <v>20</v>
      </c>
      <c r="L485" s="218">
        <v>22.4</v>
      </c>
      <c r="M485" s="218">
        <v>22.966982851484588</v>
      </c>
      <c r="N485" s="219">
        <v>17</v>
      </c>
      <c r="O485" s="218">
        <v>21.9</v>
      </c>
      <c r="P485" s="218">
        <v>23.5</v>
      </c>
      <c r="Q485" s="218">
        <v>21</v>
      </c>
      <c r="R485" s="218">
        <v>18.8</v>
      </c>
      <c r="S485" s="215"/>
      <c r="T485" s="216"/>
      <c r="U485" s="216"/>
      <c r="V485" s="216"/>
      <c r="W485" s="216"/>
      <c r="X485" s="216"/>
      <c r="Y485" s="216"/>
      <c r="Z485" s="216"/>
      <c r="AA485" s="216"/>
      <c r="AB485" s="216"/>
      <c r="AC485" s="216"/>
      <c r="AD485" s="216"/>
      <c r="AE485" s="216"/>
      <c r="AF485" s="216"/>
      <c r="AG485" s="216"/>
      <c r="AH485" s="216"/>
      <c r="AI485" s="216"/>
      <c r="AJ485" s="216"/>
      <c r="AK485" s="216"/>
      <c r="AL485" s="216"/>
      <c r="AM485" s="216"/>
      <c r="AN485" s="216"/>
      <c r="AO485" s="216"/>
      <c r="AP485" s="216"/>
      <c r="AQ485" s="216"/>
      <c r="AR485" s="216"/>
      <c r="AS485" s="216"/>
      <c r="AT485" s="216"/>
      <c r="AU485" s="216"/>
      <c r="AV485" s="216"/>
      <c r="AW485" s="216"/>
      <c r="AX485" s="216"/>
      <c r="AY485" s="216"/>
      <c r="AZ485" s="216"/>
      <c r="BA485" s="216"/>
      <c r="BB485" s="216"/>
      <c r="BC485" s="216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7">
        <v>92</v>
      </c>
    </row>
    <row r="486" spans="1:65">
      <c r="A486" s="29"/>
      <c r="B486" s="19">
        <v>1</v>
      </c>
      <c r="C486" s="9">
        <v>6</v>
      </c>
      <c r="D486" s="218">
        <v>22.161000000000001</v>
      </c>
      <c r="E486" s="218">
        <v>20.197323436297374</v>
      </c>
      <c r="F486" s="218">
        <v>21.9</v>
      </c>
      <c r="G486" s="218">
        <v>23.9</v>
      </c>
      <c r="H486" s="218">
        <v>20.3</v>
      </c>
      <c r="I486" s="218">
        <v>21.226666666666663</v>
      </c>
      <c r="J486" s="218">
        <v>21.4</v>
      </c>
      <c r="K486" s="218">
        <v>20</v>
      </c>
      <c r="L486" s="218">
        <v>21.7</v>
      </c>
      <c r="M486" s="218">
        <v>22.160008631053515</v>
      </c>
      <c r="N486" s="219">
        <v>17.2</v>
      </c>
      <c r="O486" s="218">
        <v>22.2</v>
      </c>
      <c r="P486" s="218">
        <v>22.5</v>
      </c>
      <c r="Q486" s="218">
        <v>20.8</v>
      </c>
      <c r="R486" s="218">
        <v>19.8</v>
      </c>
      <c r="S486" s="215"/>
      <c r="T486" s="216"/>
      <c r="U486" s="216"/>
      <c r="V486" s="216"/>
      <c r="W486" s="216"/>
      <c r="X486" s="216"/>
      <c r="Y486" s="216"/>
      <c r="Z486" s="216"/>
      <c r="AA486" s="216"/>
      <c r="AB486" s="216"/>
      <c r="AC486" s="216"/>
      <c r="AD486" s="216"/>
      <c r="AE486" s="216"/>
      <c r="AF486" s="216"/>
      <c r="AG486" s="216"/>
      <c r="AH486" s="216"/>
      <c r="AI486" s="216"/>
      <c r="AJ486" s="216"/>
      <c r="AK486" s="216"/>
      <c r="AL486" s="216"/>
      <c r="AM486" s="216"/>
      <c r="AN486" s="216"/>
      <c r="AO486" s="216"/>
      <c r="AP486" s="216"/>
      <c r="AQ486" s="216"/>
      <c r="AR486" s="216"/>
      <c r="AS486" s="216"/>
      <c r="AT486" s="216"/>
      <c r="AU486" s="216"/>
      <c r="AV486" s="216"/>
      <c r="AW486" s="216"/>
      <c r="AX486" s="216"/>
      <c r="AY486" s="216"/>
      <c r="AZ486" s="216"/>
      <c r="BA486" s="216"/>
      <c r="BB486" s="216"/>
      <c r="BC486" s="216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21"/>
    </row>
    <row r="487" spans="1:65">
      <c r="A487" s="29"/>
      <c r="B487" s="20" t="s">
        <v>256</v>
      </c>
      <c r="C487" s="12"/>
      <c r="D487" s="222">
        <v>22.376500000000004</v>
      </c>
      <c r="E487" s="222">
        <v>20.538379755827354</v>
      </c>
      <c r="F487" s="222">
        <v>21.3</v>
      </c>
      <c r="G487" s="222">
        <v>22.866666666666664</v>
      </c>
      <c r="H487" s="222">
        <v>19.8</v>
      </c>
      <c r="I487" s="222">
        <v>21.28222222222222</v>
      </c>
      <c r="J487" s="222">
        <v>21.616666666666671</v>
      </c>
      <c r="K487" s="222">
        <v>20.333333333333332</v>
      </c>
      <c r="L487" s="222">
        <v>22</v>
      </c>
      <c r="M487" s="222">
        <v>22.392871656864909</v>
      </c>
      <c r="N487" s="222">
        <v>16.850000000000001</v>
      </c>
      <c r="O487" s="222">
        <v>21.95</v>
      </c>
      <c r="P487" s="222">
        <v>23.633333333333336</v>
      </c>
      <c r="Q487" s="222">
        <v>21.016666666666666</v>
      </c>
      <c r="R487" s="222">
        <v>19.149999999999999</v>
      </c>
      <c r="S487" s="215"/>
      <c r="T487" s="216"/>
      <c r="U487" s="216"/>
      <c r="V487" s="216"/>
      <c r="W487" s="216"/>
      <c r="X487" s="216"/>
      <c r="Y487" s="216"/>
      <c r="Z487" s="216"/>
      <c r="AA487" s="216"/>
      <c r="AB487" s="216"/>
      <c r="AC487" s="216"/>
      <c r="AD487" s="216"/>
      <c r="AE487" s="216"/>
      <c r="AF487" s="216"/>
      <c r="AG487" s="216"/>
      <c r="AH487" s="216"/>
      <c r="AI487" s="216"/>
      <c r="AJ487" s="216"/>
      <c r="AK487" s="216"/>
      <c r="AL487" s="216"/>
      <c r="AM487" s="216"/>
      <c r="AN487" s="216"/>
      <c r="AO487" s="216"/>
      <c r="AP487" s="216"/>
      <c r="AQ487" s="216"/>
      <c r="AR487" s="216"/>
      <c r="AS487" s="216"/>
      <c r="AT487" s="216"/>
      <c r="AU487" s="216"/>
      <c r="AV487" s="216"/>
      <c r="AW487" s="216"/>
      <c r="AX487" s="216"/>
      <c r="AY487" s="216"/>
      <c r="AZ487" s="216"/>
      <c r="BA487" s="216"/>
      <c r="BB487" s="216"/>
      <c r="BC487" s="216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21"/>
    </row>
    <row r="488" spans="1:65">
      <c r="A488" s="29"/>
      <c r="B488" s="3" t="s">
        <v>257</v>
      </c>
      <c r="C488" s="28"/>
      <c r="D488" s="218">
        <v>22.298999999999999</v>
      </c>
      <c r="E488" s="218">
        <v>20.54710334408211</v>
      </c>
      <c r="F488" s="218">
        <v>21.299999999999997</v>
      </c>
      <c r="G488" s="218">
        <v>22.9</v>
      </c>
      <c r="H488" s="218">
        <v>19.649999999999999</v>
      </c>
      <c r="I488" s="218">
        <v>21.23833333333333</v>
      </c>
      <c r="J488" s="218">
        <v>21.5</v>
      </c>
      <c r="K488" s="218">
        <v>20.5</v>
      </c>
      <c r="L488" s="218">
        <v>22.049999999999997</v>
      </c>
      <c r="M488" s="218">
        <v>22.283950550417032</v>
      </c>
      <c r="N488" s="218">
        <v>16.8</v>
      </c>
      <c r="O488" s="218">
        <v>22.1</v>
      </c>
      <c r="P488" s="218">
        <v>23.65</v>
      </c>
      <c r="Q488" s="218">
        <v>20.9</v>
      </c>
      <c r="R488" s="218">
        <v>19.149999999999999</v>
      </c>
      <c r="S488" s="215"/>
      <c r="T488" s="216"/>
      <c r="U488" s="216"/>
      <c r="V488" s="216"/>
      <c r="W488" s="216"/>
      <c r="X488" s="216"/>
      <c r="Y488" s="216"/>
      <c r="Z488" s="216"/>
      <c r="AA488" s="216"/>
      <c r="AB488" s="216"/>
      <c r="AC488" s="216"/>
      <c r="AD488" s="216"/>
      <c r="AE488" s="216"/>
      <c r="AF488" s="216"/>
      <c r="AG488" s="216"/>
      <c r="AH488" s="216"/>
      <c r="AI488" s="216"/>
      <c r="AJ488" s="216"/>
      <c r="AK488" s="216"/>
      <c r="AL488" s="216"/>
      <c r="AM488" s="216"/>
      <c r="AN488" s="216"/>
      <c r="AO488" s="216"/>
      <c r="AP488" s="216"/>
      <c r="AQ488" s="216"/>
      <c r="AR488" s="216"/>
      <c r="AS488" s="216"/>
      <c r="AT488" s="216"/>
      <c r="AU488" s="216"/>
      <c r="AV488" s="216"/>
      <c r="AW488" s="216"/>
      <c r="AX488" s="216"/>
      <c r="AY488" s="216"/>
      <c r="AZ488" s="216"/>
      <c r="BA488" s="216"/>
      <c r="BB488" s="216"/>
      <c r="BC488" s="216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21"/>
    </row>
    <row r="489" spans="1:65">
      <c r="A489" s="29"/>
      <c r="B489" s="3" t="s">
        <v>258</v>
      </c>
      <c r="C489" s="28"/>
      <c r="D489" s="23">
        <v>0.37840177060896457</v>
      </c>
      <c r="E489" s="23">
        <v>0.29920578022437266</v>
      </c>
      <c r="F489" s="23">
        <v>0.38987177379235788</v>
      </c>
      <c r="G489" s="23">
        <v>1.1552777443829971</v>
      </c>
      <c r="H489" s="23">
        <v>0.40000000000000052</v>
      </c>
      <c r="I489" s="23">
        <v>0.16548469773723723</v>
      </c>
      <c r="J489" s="23">
        <v>0.34302575219167891</v>
      </c>
      <c r="K489" s="23">
        <v>0.81649658092772603</v>
      </c>
      <c r="L489" s="23">
        <v>0.48166378315169145</v>
      </c>
      <c r="M489" s="23">
        <v>0.49312574105736945</v>
      </c>
      <c r="N489" s="23">
        <v>0.28106938645110324</v>
      </c>
      <c r="O489" s="23">
        <v>0.44158804331639179</v>
      </c>
      <c r="P489" s="23">
        <v>0.68605150438335682</v>
      </c>
      <c r="Q489" s="23">
        <v>0.31885210782848328</v>
      </c>
      <c r="R489" s="23">
        <v>0.42778499272414827</v>
      </c>
      <c r="S489" s="15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55"/>
    </row>
    <row r="490" spans="1:65">
      <c r="A490" s="29"/>
      <c r="B490" s="3" t="s">
        <v>86</v>
      </c>
      <c r="C490" s="28"/>
      <c r="D490" s="13">
        <v>1.6910677300246441E-2</v>
      </c>
      <c r="E490" s="13">
        <v>1.4568129705532347E-2</v>
      </c>
      <c r="F490" s="13">
        <v>1.8303839145181119E-2</v>
      </c>
      <c r="G490" s="13">
        <v>5.0522350337448861E-2</v>
      </c>
      <c r="H490" s="13">
        <v>2.0202020202020228E-2</v>
      </c>
      <c r="I490" s="13">
        <v>7.7757245464923005E-3</v>
      </c>
      <c r="J490" s="13">
        <v>1.5868577587895706E-2</v>
      </c>
      <c r="K490" s="13">
        <v>4.0155569553822594E-2</v>
      </c>
      <c r="L490" s="13">
        <v>2.1893808325076883E-2</v>
      </c>
      <c r="M490" s="13">
        <v>2.2021549920605808E-2</v>
      </c>
      <c r="N490" s="13">
        <v>1.668067575377467E-2</v>
      </c>
      <c r="O490" s="13">
        <v>2.011790630143015E-2</v>
      </c>
      <c r="P490" s="13">
        <v>2.9028977618477718E-2</v>
      </c>
      <c r="Q490" s="13">
        <v>1.5171392918088023E-2</v>
      </c>
      <c r="R490" s="13">
        <v>2.2338641917710095E-2</v>
      </c>
      <c r="S490" s="15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55"/>
    </row>
    <row r="491" spans="1:65">
      <c r="A491" s="29"/>
      <c r="B491" s="3" t="s">
        <v>259</v>
      </c>
      <c r="C491" s="28"/>
      <c r="D491" s="13">
        <v>4.3228304321833999E-2</v>
      </c>
      <c r="E491" s="13">
        <v>-4.2467808361913217E-2</v>
      </c>
      <c r="F491" s="13">
        <v>-6.9598515382182091E-3</v>
      </c>
      <c r="G491" s="13">
        <v>6.6080660163978511E-2</v>
      </c>
      <c r="H491" s="13">
        <v>-7.689225635947039E-2</v>
      </c>
      <c r="I491" s="13">
        <v>-7.7886800398034861E-3</v>
      </c>
      <c r="J491" s="13">
        <v>7.803656146268656E-3</v>
      </c>
      <c r="K491" s="13">
        <v>-5.202740131191419E-2</v>
      </c>
      <c r="L491" s="13">
        <v>2.5675270711699394E-2</v>
      </c>
      <c r="M491" s="13">
        <v>4.3991577212148192E-2</v>
      </c>
      <c r="N491" s="13">
        <v>-0.21442598584126649</v>
      </c>
      <c r="O491" s="13">
        <v>2.3344190550991017E-2</v>
      </c>
      <c r="P491" s="13">
        <v>0.10182388929484087</v>
      </c>
      <c r="Q491" s="13">
        <v>-2.0169305782232527E-2</v>
      </c>
      <c r="R491" s="13">
        <v>-0.10719629844867984</v>
      </c>
      <c r="S491" s="15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55"/>
    </row>
    <row r="492" spans="1:65">
      <c r="A492" s="29"/>
      <c r="B492" s="45" t="s">
        <v>260</v>
      </c>
      <c r="C492" s="46"/>
      <c r="D492" s="44">
        <v>0.75</v>
      </c>
      <c r="E492" s="44">
        <v>0.53</v>
      </c>
      <c r="F492" s="44">
        <v>0</v>
      </c>
      <c r="G492" s="44">
        <v>1.0900000000000001</v>
      </c>
      <c r="H492" s="44">
        <v>1.05</v>
      </c>
      <c r="I492" s="44">
        <v>0.01</v>
      </c>
      <c r="J492" s="44">
        <v>0.22</v>
      </c>
      <c r="K492" s="44">
        <v>0.67</v>
      </c>
      <c r="L492" s="44">
        <v>0.49</v>
      </c>
      <c r="M492" s="44">
        <v>0.76</v>
      </c>
      <c r="N492" s="44">
        <v>3.1</v>
      </c>
      <c r="O492" s="44">
        <v>0.45</v>
      </c>
      <c r="P492" s="44">
        <v>1.63</v>
      </c>
      <c r="Q492" s="44">
        <v>0.2</v>
      </c>
      <c r="R492" s="44">
        <v>1.5</v>
      </c>
      <c r="S492" s="15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55"/>
    </row>
    <row r="493" spans="1:65">
      <c r="B493" s="3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BM493" s="55"/>
    </row>
    <row r="494" spans="1:65" ht="15">
      <c r="B494" s="8" t="s">
        <v>549</v>
      </c>
      <c r="BM494" s="27" t="s">
        <v>66</v>
      </c>
    </row>
    <row r="495" spans="1:65" ht="15">
      <c r="A495" s="24" t="s">
        <v>20</v>
      </c>
      <c r="B495" s="18" t="s">
        <v>110</v>
      </c>
      <c r="C495" s="15" t="s">
        <v>111</v>
      </c>
      <c r="D495" s="16" t="s">
        <v>227</v>
      </c>
      <c r="E495" s="17" t="s">
        <v>227</v>
      </c>
      <c r="F495" s="17" t="s">
        <v>227</v>
      </c>
      <c r="G495" s="17" t="s">
        <v>227</v>
      </c>
      <c r="H495" s="17" t="s">
        <v>227</v>
      </c>
      <c r="I495" s="17" t="s">
        <v>227</v>
      </c>
      <c r="J495" s="17" t="s">
        <v>227</v>
      </c>
      <c r="K495" s="17" t="s">
        <v>227</v>
      </c>
      <c r="L495" s="17" t="s">
        <v>227</v>
      </c>
      <c r="M495" s="17" t="s">
        <v>227</v>
      </c>
      <c r="N495" s="17" t="s">
        <v>227</v>
      </c>
      <c r="O495" s="17" t="s">
        <v>227</v>
      </c>
      <c r="P495" s="17" t="s">
        <v>227</v>
      </c>
      <c r="Q495" s="17" t="s">
        <v>227</v>
      </c>
      <c r="R495" s="17" t="s">
        <v>227</v>
      </c>
      <c r="S495" s="15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27">
        <v>1</v>
      </c>
    </row>
    <row r="496" spans="1:65">
      <c r="A496" s="29"/>
      <c r="B496" s="19" t="s">
        <v>228</v>
      </c>
      <c r="C496" s="9" t="s">
        <v>228</v>
      </c>
      <c r="D496" s="151" t="s">
        <v>230</v>
      </c>
      <c r="E496" s="152" t="s">
        <v>232</v>
      </c>
      <c r="F496" s="152" t="s">
        <v>235</v>
      </c>
      <c r="G496" s="152" t="s">
        <v>236</v>
      </c>
      <c r="H496" s="152" t="s">
        <v>238</v>
      </c>
      <c r="I496" s="152" t="s">
        <v>239</v>
      </c>
      <c r="J496" s="152" t="s">
        <v>240</v>
      </c>
      <c r="K496" s="152" t="s">
        <v>241</v>
      </c>
      <c r="L496" s="152" t="s">
        <v>244</v>
      </c>
      <c r="M496" s="152" t="s">
        <v>245</v>
      </c>
      <c r="N496" s="152" t="s">
        <v>246</v>
      </c>
      <c r="O496" s="152" t="s">
        <v>247</v>
      </c>
      <c r="P496" s="152" t="s">
        <v>248</v>
      </c>
      <c r="Q496" s="152" t="s">
        <v>249</v>
      </c>
      <c r="R496" s="152" t="s">
        <v>250</v>
      </c>
      <c r="S496" s="15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27" t="s">
        <v>3</v>
      </c>
    </row>
    <row r="497" spans="1:65">
      <c r="A497" s="29"/>
      <c r="B497" s="19"/>
      <c r="C497" s="9"/>
      <c r="D497" s="10" t="s">
        <v>262</v>
      </c>
      <c r="E497" s="11" t="s">
        <v>262</v>
      </c>
      <c r="F497" s="11" t="s">
        <v>312</v>
      </c>
      <c r="G497" s="11" t="s">
        <v>264</v>
      </c>
      <c r="H497" s="11" t="s">
        <v>264</v>
      </c>
      <c r="I497" s="11" t="s">
        <v>262</v>
      </c>
      <c r="J497" s="11" t="s">
        <v>312</v>
      </c>
      <c r="K497" s="11" t="s">
        <v>262</v>
      </c>
      <c r="L497" s="11" t="s">
        <v>262</v>
      </c>
      <c r="M497" s="11" t="s">
        <v>264</v>
      </c>
      <c r="N497" s="11" t="s">
        <v>264</v>
      </c>
      <c r="O497" s="11" t="s">
        <v>262</v>
      </c>
      <c r="P497" s="11" t="s">
        <v>262</v>
      </c>
      <c r="Q497" s="11" t="s">
        <v>262</v>
      </c>
      <c r="R497" s="11" t="s">
        <v>312</v>
      </c>
      <c r="S497" s="15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27">
        <v>2</v>
      </c>
    </row>
    <row r="498" spans="1:65">
      <c r="A498" s="29"/>
      <c r="B498" s="19"/>
      <c r="C498" s="9"/>
      <c r="D498" s="25" t="s">
        <v>116</v>
      </c>
      <c r="E498" s="25" t="s">
        <v>313</v>
      </c>
      <c r="F498" s="25" t="s">
        <v>315</v>
      </c>
      <c r="G498" s="25" t="s">
        <v>314</v>
      </c>
      <c r="H498" s="25" t="s">
        <v>315</v>
      </c>
      <c r="I498" s="25" t="s">
        <v>313</v>
      </c>
      <c r="J498" s="25" t="s">
        <v>315</v>
      </c>
      <c r="K498" s="25" t="s">
        <v>315</v>
      </c>
      <c r="L498" s="25" t="s">
        <v>315</v>
      </c>
      <c r="M498" s="25" t="s">
        <v>314</v>
      </c>
      <c r="N498" s="25" t="s">
        <v>313</v>
      </c>
      <c r="O498" s="25" t="s">
        <v>315</v>
      </c>
      <c r="P498" s="25" t="s">
        <v>315</v>
      </c>
      <c r="Q498" s="25" t="s">
        <v>315</v>
      </c>
      <c r="R498" s="25" t="s">
        <v>316</v>
      </c>
      <c r="S498" s="15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27">
        <v>3</v>
      </c>
    </row>
    <row r="499" spans="1:65">
      <c r="A499" s="29"/>
      <c r="B499" s="18">
        <v>1</v>
      </c>
      <c r="C499" s="14">
        <v>1</v>
      </c>
      <c r="D499" s="21">
        <v>8.1999999999999993</v>
      </c>
      <c r="E499" s="21">
        <v>8.7130044014327996</v>
      </c>
      <c r="F499" s="147">
        <v>9</v>
      </c>
      <c r="G499" s="21">
        <v>9.3000000000000007</v>
      </c>
      <c r="H499" s="21">
        <v>9.3000000000000007</v>
      </c>
      <c r="I499" s="21">
        <v>7.2</v>
      </c>
      <c r="J499" s="21">
        <v>8.7650000000000006</v>
      </c>
      <c r="K499" s="21">
        <v>8</v>
      </c>
      <c r="L499" s="21">
        <v>7.3</v>
      </c>
      <c r="M499" s="147">
        <v>4.6867345813499881</v>
      </c>
      <c r="N499" s="21">
        <v>9.4</v>
      </c>
      <c r="O499" s="21">
        <v>8.1999999999999993</v>
      </c>
      <c r="P499" s="21">
        <v>7.7000000000000011</v>
      </c>
      <c r="Q499" s="21">
        <v>7.7000000000000011</v>
      </c>
      <c r="R499" s="147">
        <v>10</v>
      </c>
      <c r="S499" s="15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27">
        <v>1</v>
      </c>
    </row>
    <row r="500" spans="1:65">
      <c r="A500" s="29"/>
      <c r="B500" s="19">
        <v>1</v>
      </c>
      <c r="C500" s="9">
        <v>2</v>
      </c>
      <c r="D500" s="11">
        <v>8.1999999999999993</v>
      </c>
      <c r="E500" s="11">
        <v>8.6989744004267742</v>
      </c>
      <c r="F500" s="148">
        <v>9</v>
      </c>
      <c r="G500" s="11">
        <v>9.4</v>
      </c>
      <c r="H500" s="11">
        <v>9</v>
      </c>
      <c r="I500" s="11">
        <v>7.3</v>
      </c>
      <c r="J500" s="11">
        <v>8.5324666666666662</v>
      </c>
      <c r="K500" s="11">
        <v>8</v>
      </c>
      <c r="L500" s="11">
        <v>7.4</v>
      </c>
      <c r="M500" s="148">
        <v>4.333836149219306</v>
      </c>
      <c r="N500" s="11">
        <v>9.6</v>
      </c>
      <c r="O500" s="11">
        <v>8.1</v>
      </c>
      <c r="P500" s="11">
        <v>7.8</v>
      </c>
      <c r="Q500" s="11">
        <v>7.9</v>
      </c>
      <c r="R500" s="148">
        <v>9</v>
      </c>
      <c r="S500" s="15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27" t="e">
        <v>#N/A</v>
      </c>
    </row>
    <row r="501" spans="1:65">
      <c r="A501" s="29"/>
      <c r="B501" s="19">
        <v>1</v>
      </c>
      <c r="C501" s="9">
        <v>3</v>
      </c>
      <c r="D501" s="11">
        <v>8.3000000000000007</v>
      </c>
      <c r="E501" s="11">
        <v>8.875331609554939</v>
      </c>
      <c r="F501" s="148">
        <v>9</v>
      </c>
      <c r="G501" s="11">
        <v>8.8000000000000007</v>
      </c>
      <c r="H501" s="149">
        <v>8.3000000000000007</v>
      </c>
      <c r="I501" s="11">
        <v>7.1</v>
      </c>
      <c r="J501" s="11">
        <v>8.6584666666666674</v>
      </c>
      <c r="K501" s="11">
        <v>7.7000000000000011</v>
      </c>
      <c r="L501" s="11">
        <v>7.3</v>
      </c>
      <c r="M501" s="148">
        <v>4.197670212134776</v>
      </c>
      <c r="N501" s="11">
        <v>9.4</v>
      </c>
      <c r="O501" s="11">
        <v>8.4</v>
      </c>
      <c r="P501" s="11">
        <v>7.5</v>
      </c>
      <c r="Q501" s="11">
        <v>7.8</v>
      </c>
      <c r="R501" s="148">
        <v>10</v>
      </c>
      <c r="S501" s="15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27">
        <v>16</v>
      </c>
    </row>
    <row r="502" spans="1:65">
      <c r="A502" s="29"/>
      <c r="B502" s="19">
        <v>1</v>
      </c>
      <c r="C502" s="9">
        <v>4</v>
      </c>
      <c r="D502" s="11">
        <v>8.5</v>
      </c>
      <c r="E502" s="11">
        <v>8.6909772748518908</v>
      </c>
      <c r="F502" s="148">
        <v>9</v>
      </c>
      <c r="G502" s="11">
        <v>9.6</v>
      </c>
      <c r="H502" s="11">
        <v>9.1999999999999993</v>
      </c>
      <c r="I502" s="11">
        <v>7.5</v>
      </c>
      <c r="J502" s="11">
        <v>8.5983333333333345</v>
      </c>
      <c r="K502" s="11">
        <v>7.9</v>
      </c>
      <c r="L502" s="11">
        <v>7.4</v>
      </c>
      <c r="M502" s="148">
        <v>4.4318536158269</v>
      </c>
      <c r="N502" s="11">
        <v>9.3000000000000007</v>
      </c>
      <c r="O502" s="11">
        <v>8.5</v>
      </c>
      <c r="P502" s="11">
        <v>7.8</v>
      </c>
      <c r="Q502" s="11">
        <v>7.7000000000000011</v>
      </c>
      <c r="R502" s="148">
        <v>10</v>
      </c>
      <c r="S502" s="15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27">
        <v>8.3308155279952505</v>
      </c>
    </row>
    <row r="503" spans="1:65">
      <c r="A503" s="29"/>
      <c r="B503" s="19">
        <v>1</v>
      </c>
      <c r="C503" s="9">
        <v>5</v>
      </c>
      <c r="D503" s="11">
        <v>8.6</v>
      </c>
      <c r="E503" s="11">
        <v>8.6046439934486543</v>
      </c>
      <c r="F503" s="148">
        <v>9</v>
      </c>
      <c r="G503" s="11">
        <v>9</v>
      </c>
      <c r="H503" s="11">
        <v>9.4</v>
      </c>
      <c r="I503" s="11">
        <v>7</v>
      </c>
      <c r="J503" s="11">
        <v>8.4825999999999997</v>
      </c>
      <c r="K503" s="11">
        <v>7.9</v>
      </c>
      <c r="L503" s="11">
        <v>7.6</v>
      </c>
      <c r="M503" s="148">
        <v>4.2950192970130745</v>
      </c>
      <c r="N503" s="11">
        <v>9.6</v>
      </c>
      <c r="O503" s="11">
        <v>8.6999999999999993</v>
      </c>
      <c r="P503" s="11">
        <v>7.4</v>
      </c>
      <c r="Q503" s="11">
        <v>7.8</v>
      </c>
      <c r="R503" s="148">
        <v>10</v>
      </c>
      <c r="S503" s="15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27">
        <v>93</v>
      </c>
    </row>
    <row r="504" spans="1:65">
      <c r="A504" s="29"/>
      <c r="B504" s="19">
        <v>1</v>
      </c>
      <c r="C504" s="9">
        <v>6</v>
      </c>
      <c r="D504" s="11">
        <v>8.3000000000000007</v>
      </c>
      <c r="E504" s="149">
        <v>8.3384699553337818</v>
      </c>
      <c r="F504" s="148">
        <v>9</v>
      </c>
      <c r="G504" s="11">
        <v>9.5</v>
      </c>
      <c r="H504" s="11">
        <v>9.3000000000000007</v>
      </c>
      <c r="I504" s="11">
        <v>7.3</v>
      </c>
      <c r="J504" s="11">
        <v>8.4423333333333321</v>
      </c>
      <c r="K504" s="11">
        <v>7.7000000000000011</v>
      </c>
      <c r="L504" s="11">
        <v>7.5</v>
      </c>
      <c r="M504" s="148">
        <v>4.5475530644906987</v>
      </c>
      <c r="N504" s="11">
        <v>9.6</v>
      </c>
      <c r="O504" s="11">
        <v>8.6999999999999993</v>
      </c>
      <c r="P504" s="11">
        <v>7.6</v>
      </c>
      <c r="Q504" s="11">
        <v>7.6</v>
      </c>
      <c r="R504" s="148">
        <v>10</v>
      </c>
      <c r="S504" s="15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55"/>
    </row>
    <row r="505" spans="1:65">
      <c r="A505" s="29"/>
      <c r="B505" s="20" t="s">
        <v>256</v>
      </c>
      <c r="C505" s="12"/>
      <c r="D505" s="22">
        <v>8.3500000000000014</v>
      </c>
      <c r="E505" s="22">
        <v>8.6535669391748069</v>
      </c>
      <c r="F505" s="22">
        <v>9</v>
      </c>
      <c r="G505" s="22">
        <v>9.2666666666666675</v>
      </c>
      <c r="H505" s="22">
        <v>9.0833333333333339</v>
      </c>
      <c r="I505" s="22">
        <v>7.2333333333333334</v>
      </c>
      <c r="J505" s="22">
        <v>8.5798666666666659</v>
      </c>
      <c r="K505" s="22">
        <v>7.8666666666666671</v>
      </c>
      <c r="L505" s="22">
        <v>7.416666666666667</v>
      </c>
      <c r="M505" s="22">
        <v>4.4154444866724569</v>
      </c>
      <c r="N505" s="22">
        <v>9.4833333333333343</v>
      </c>
      <c r="O505" s="22">
        <v>8.4333333333333318</v>
      </c>
      <c r="P505" s="22">
        <v>7.6333333333333337</v>
      </c>
      <c r="Q505" s="22">
        <v>7.75</v>
      </c>
      <c r="R505" s="22">
        <v>9.8333333333333339</v>
      </c>
      <c r="S505" s="15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55"/>
    </row>
    <row r="506" spans="1:65">
      <c r="A506" s="29"/>
      <c r="B506" s="3" t="s">
        <v>257</v>
      </c>
      <c r="C506" s="28"/>
      <c r="D506" s="11">
        <v>8.3000000000000007</v>
      </c>
      <c r="E506" s="11">
        <v>8.6949758376393333</v>
      </c>
      <c r="F506" s="11">
        <v>9</v>
      </c>
      <c r="G506" s="11">
        <v>9.3500000000000014</v>
      </c>
      <c r="H506" s="11">
        <v>9.25</v>
      </c>
      <c r="I506" s="11">
        <v>7.25</v>
      </c>
      <c r="J506" s="11">
        <v>8.5654000000000003</v>
      </c>
      <c r="K506" s="11">
        <v>7.9</v>
      </c>
      <c r="L506" s="11">
        <v>7.4</v>
      </c>
      <c r="M506" s="11">
        <v>4.382844882523103</v>
      </c>
      <c r="N506" s="11">
        <v>9.5</v>
      </c>
      <c r="O506" s="11">
        <v>8.4499999999999993</v>
      </c>
      <c r="P506" s="11">
        <v>7.65</v>
      </c>
      <c r="Q506" s="11">
        <v>7.75</v>
      </c>
      <c r="R506" s="11">
        <v>10</v>
      </c>
      <c r="S506" s="15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55"/>
    </row>
    <row r="507" spans="1:65">
      <c r="A507" s="29"/>
      <c r="B507" s="3" t="s">
        <v>258</v>
      </c>
      <c r="C507" s="28"/>
      <c r="D507" s="23">
        <v>0.16431676725154989</v>
      </c>
      <c r="E507" s="23">
        <v>0.17768135273322033</v>
      </c>
      <c r="F507" s="23">
        <v>0</v>
      </c>
      <c r="G507" s="23">
        <v>0.30767948691238178</v>
      </c>
      <c r="H507" s="23">
        <v>0.40702170294305756</v>
      </c>
      <c r="I507" s="23">
        <v>0.17511900715418266</v>
      </c>
      <c r="J507" s="23">
        <v>0.11951260277570053</v>
      </c>
      <c r="K507" s="23">
        <v>0.13662601021279416</v>
      </c>
      <c r="L507" s="23">
        <v>0.11690451944500115</v>
      </c>
      <c r="M507" s="23">
        <v>0.17883401970524976</v>
      </c>
      <c r="N507" s="23">
        <v>0.13291601358251209</v>
      </c>
      <c r="O507" s="23">
        <v>0.25033311140691439</v>
      </c>
      <c r="P507" s="23">
        <v>0.16329931618554513</v>
      </c>
      <c r="Q507" s="23">
        <v>0.10488088481701512</v>
      </c>
      <c r="R507" s="23">
        <v>0.40824829046386302</v>
      </c>
      <c r="S507" s="204"/>
      <c r="T507" s="205"/>
      <c r="U507" s="205"/>
      <c r="V507" s="205"/>
      <c r="W507" s="205"/>
      <c r="X507" s="205"/>
      <c r="Y507" s="205"/>
      <c r="Z507" s="205"/>
      <c r="AA507" s="205"/>
      <c r="AB507" s="205"/>
      <c r="AC507" s="205"/>
      <c r="AD507" s="205"/>
      <c r="AE507" s="205"/>
      <c r="AF507" s="205"/>
      <c r="AG507" s="205"/>
      <c r="AH507" s="205"/>
      <c r="AI507" s="205"/>
      <c r="AJ507" s="205"/>
      <c r="AK507" s="205"/>
      <c r="AL507" s="205"/>
      <c r="AM507" s="205"/>
      <c r="AN507" s="205"/>
      <c r="AO507" s="205"/>
      <c r="AP507" s="205"/>
      <c r="AQ507" s="205"/>
      <c r="AR507" s="205"/>
      <c r="AS507" s="205"/>
      <c r="AT507" s="205"/>
      <c r="AU507" s="205"/>
      <c r="AV507" s="205"/>
      <c r="AW507" s="205"/>
      <c r="AX507" s="205"/>
      <c r="AY507" s="205"/>
      <c r="AZ507" s="205"/>
      <c r="BA507" s="205"/>
      <c r="BB507" s="205"/>
      <c r="BC507" s="205"/>
      <c r="BD507" s="205"/>
      <c r="BE507" s="205"/>
      <c r="BF507" s="205"/>
      <c r="BG507" s="205"/>
      <c r="BH507" s="205"/>
      <c r="BI507" s="205"/>
      <c r="BJ507" s="205"/>
      <c r="BK507" s="205"/>
      <c r="BL507" s="205"/>
      <c r="BM507" s="56"/>
    </row>
    <row r="508" spans="1:65">
      <c r="A508" s="29"/>
      <c r="B508" s="3" t="s">
        <v>86</v>
      </c>
      <c r="C508" s="28"/>
      <c r="D508" s="13">
        <v>1.9678654760664653E-2</v>
      </c>
      <c r="E508" s="13">
        <v>2.0532729911506734E-2</v>
      </c>
      <c r="F508" s="13">
        <v>0</v>
      </c>
      <c r="G508" s="13">
        <v>3.3202822328674289E-2</v>
      </c>
      <c r="H508" s="13">
        <v>4.4809728764373308E-2</v>
      </c>
      <c r="I508" s="13">
        <v>2.4210000989057512E-2</v>
      </c>
      <c r="J508" s="13">
        <v>1.3929424246184929E-2</v>
      </c>
      <c r="K508" s="13">
        <v>1.7367713162643326E-2</v>
      </c>
      <c r="L508" s="13">
        <v>1.5762407116179929E-2</v>
      </c>
      <c r="M508" s="13">
        <v>4.0501929136475608E-2</v>
      </c>
      <c r="N508" s="13">
        <v>1.4015748356679658E-2</v>
      </c>
      <c r="O508" s="13">
        <v>2.9683768151017521E-2</v>
      </c>
      <c r="P508" s="13">
        <v>2.1392923517757002E-2</v>
      </c>
      <c r="Q508" s="13">
        <v>1.3533017395743885E-2</v>
      </c>
      <c r="R508" s="13">
        <v>4.1516775301409799E-2</v>
      </c>
      <c r="S508" s="15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55"/>
    </row>
    <row r="509" spans="1:65">
      <c r="A509" s="29"/>
      <c r="B509" s="3" t="s">
        <v>259</v>
      </c>
      <c r="C509" s="28"/>
      <c r="D509" s="13">
        <v>2.3028324106184606E-3</v>
      </c>
      <c r="E509" s="13">
        <v>3.8741874681412325E-2</v>
      </c>
      <c r="F509" s="13">
        <v>8.0326406191085553E-2</v>
      </c>
      <c r="G509" s="13">
        <v>0.11233607748563634</v>
      </c>
      <c r="H509" s="13">
        <v>9.0329428470632633E-2</v>
      </c>
      <c r="I509" s="13">
        <v>-0.13173766613531268</v>
      </c>
      <c r="J509" s="13">
        <v>2.9895169066520788E-2</v>
      </c>
      <c r="K509" s="13">
        <v>-5.5714696810754805E-2</v>
      </c>
      <c r="L509" s="13">
        <v>-0.10973101712030908</v>
      </c>
      <c r="M509" s="13">
        <v>-0.46998652510854466</v>
      </c>
      <c r="N509" s="13">
        <v>0.13834393541245871</v>
      </c>
      <c r="O509" s="13">
        <v>1.2305854690165097E-2</v>
      </c>
      <c r="P509" s="13">
        <v>-8.3723159193486607E-2</v>
      </c>
      <c r="Q509" s="13">
        <v>-6.9718928002120761E-2</v>
      </c>
      <c r="R509" s="13">
        <v>0.18035662898655658</v>
      </c>
      <c r="S509" s="15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55"/>
    </row>
    <row r="510" spans="1:65">
      <c r="A510" s="29"/>
      <c r="B510" s="45" t="s">
        <v>260</v>
      </c>
      <c r="C510" s="46"/>
      <c r="D510" s="44">
        <v>0</v>
      </c>
      <c r="E510" s="44">
        <v>0.28999999999999998</v>
      </c>
      <c r="F510" s="44" t="s">
        <v>261</v>
      </c>
      <c r="G510" s="44">
        <v>0.86</v>
      </c>
      <c r="H510" s="44">
        <v>0.69</v>
      </c>
      <c r="I510" s="44">
        <v>1.05</v>
      </c>
      <c r="J510" s="44">
        <v>0.22</v>
      </c>
      <c r="K510" s="44">
        <v>0.45</v>
      </c>
      <c r="L510" s="44">
        <v>0.88</v>
      </c>
      <c r="M510" s="44">
        <v>3.7</v>
      </c>
      <c r="N510" s="44">
        <v>1.07</v>
      </c>
      <c r="O510" s="44">
        <v>0.08</v>
      </c>
      <c r="P510" s="44">
        <v>0.67</v>
      </c>
      <c r="Q510" s="44">
        <v>0.56000000000000005</v>
      </c>
      <c r="R510" s="44" t="s">
        <v>261</v>
      </c>
      <c r="S510" s="15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55"/>
    </row>
    <row r="511" spans="1:65">
      <c r="B511" s="30" t="s">
        <v>323</v>
      </c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BM511" s="55"/>
    </row>
    <row r="512" spans="1:65">
      <c r="BM512" s="55"/>
    </row>
    <row r="513" spans="1:65" ht="15">
      <c r="B513" s="8" t="s">
        <v>550</v>
      </c>
      <c r="BM513" s="27" t="s">
        <v>311</v>
      </c>
    </row>
    <row r="514" spans="1:65" ht="15">
      <c r="A514" s="24" t="s">
        <v>23</v>
      </c>
      <c r="B514" s="18" t="s">
        <v>110</v>
      </c>
      <c r="C514" s="15" t="s">
        <v>111</v>
      </c>
      <c r="D514" s="16" t="s">
        <v>227</v>
      </c>
      <c r="E514" s="17" t="s">
        <v>227</v>
      </c>
      <c r="F514" s="17" t="s">
        <v>227</v>
      </c>
      <c r="G514" s="17" t="s">
        <v>227</v>
      </c>
      <c r="H514" s="15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27">
        <v>1</v>
      </c>
    </row>
    <row r="515" spans="1:65">
      <c r="A515" s="29"/>
      <c r="B515" s="19" t="s">
        <v>228</v>
      </c>
      <c r="C515" s="9" t="s">
        <v>228</v>
      </c>
      <c r="D515" s="151" t="s">
        <v>230</v>
      </c>
      <c r="E515" s="152" t="s">
        <v>232</v>
      </c>
      <c r="F515" s="152" t="s">
        <v>238</v>
      </c>
      <c r="G515" s="152" t="s">
        <v>250</v>
      </c>
      <c r="H515" s="15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27" t="s">
        <v>3</v>
      </c>
    </row>
    <row r="516" spans="1:65">
      <c r="A516" s="29"/>
      <c r="B516" s="19"/>
      <c r="C516" s="9"/>
      <c r="D516" s="10" t="s">
        <v>262</v>
      </c>
      <c r="E516" s="11" t="s">
        <v>262</v>
      </c>
      <c r="F516" s="11" t="s">
        <v>264</v>
      </c>
      <c r="G516" s="11" t="s">
        <v>262</v>
      </c>
      <c r="H516" s="15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27">
        <v>3</v>
      </c>
    </row>
    <row r="517" spans="1:65">
      <c r="A517" s="29"/>
      <c r="B517" s="19"/>
      <c r="C517" s="9"/>
      <c r="D517" s="25" t="s">
        <v>116</v>
      </c>
      <c r="E517" s="25" t="s">
        <v>313</v>
      </c>
      <c r="F517" s="25" t="s">
        <v>315</v>
      </c>
      <c r="G517" s="25" t="s">
        <v>316</v>
      </c>
      <c r="H517" s="15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27">
        <v>3</v>
      </c>
    </row>
    <row r="518" spans="1:65">
      <c r="A518" s="29"/>
      <c r="B518" s="18">
        <v>1</v>
      </c>
      <c r="C518" s="14">
        <v>1</v>
      </c>
      <c r="D518" s="202">
        <v>8.5000000000000006E-2</v>
      </c>
      <c r="E518" s="202">
        <v>8.8663214921666414E-2</v>
      </c>
      <c r="F518" s="203" t="s">
        <v>105</v>
      </c>
      <c r="G518" s="202">
        <v>0.08</v>
      </c>
      <c r="H518" s="204"/>
      <c r="I518" s="205"/>
      <c r="J518" s="205"/>
      <c r="K518" s="205"/>
      <c r="L518" s="205"/>
      <c r="M518" s="205"/>
      <c r="N518" s="205"/>
      <c r="O518" s="205"/>
      <c r="P518" s="205"/>
      <c r="Q518" s="205"/>
      <c r="R518" s="205"/>
      <c r="S518" s="205"/>
      <c r="T518" s="205"/>
      <c r="U518" s="205"/>
      <c r="V518" s="205"/>
      <c r="W518" s="205"/>
      <c r="X518" s="205"/>
      <c r="Y518" s="205"/>
      <c r="Z518" s="205"/>
      <c r="AA518" s="205"/>
      <c r="AB518" s="205"/>
      <c r="AC518" s="205"/>
      <c r="AD518" s="205"/>
      <c r="AE518" s="205"/>
      <c r="AF518" s="205"/>
      <c r="AG518" s="205"/>
      <c r="AH518" s="205"/>
      <c r="AI518" s="205"/>
      <c r="AJ518" s="205"/>
      <c r="AK518" s="205"/>
      <c r="AL518" s="205"/>
      <c r="AM518" s="205"/>
      <c r="AN518" s="205"/>
      <c r="AO518" s="205"/>
      <c r="AP518" s="205"/>
      <c r="AQ518" s="205"/>
      <c r="AR518" s="205"/>
      <c r="AS518" s="205"/>
      <c r="AT518" s="205"/>
      <c r="AU518" s="205"/>
      <c r="AV518" s="205"/>
      <c r="AW518" s="205"/>
      <c r="AX518" s="205"/>
      <c r="AY518" s="205"/>
      <c r="AZ518" s="205"/>
      <c r="BA518" s="205"/>
      <c r="BB518" s="205"/>
      <c r="BC518" s="205"/>
      <c r="BD518" s="205"/>
      <c r="BE518" s="205"/>
      <c r="BF518" s="205"/>
      <c r="BG518" s="205"/>
      <c r="BH518" s="205"/>
      <c r="BI518" s="205"/>
      <c r="BJ518" s="205"/>
      <c r="BK518" s="205"/>
      <c r="BL518" s="205"/>
      <c r="BM518" s="206">
        <v>1</v>
      </c>
    </row>
    <row r="519" spans="1:65">
      <c r="A519" s="29"/>
      <c r="B519" s="19">
        <v>1</v>
      </c>
      <c r="C519" s="9">
        <v>2</v>
      </c>
      <c r="D519" s="23">
        <v>8.6999999999999994E-2</v>
      </c>
      <c r="E519" s="23">
        <v>8.8615693086890338E-2</v>
      </c>
      <c r="F519" s="208" t="s">
        <v>105</v>
      </c>
      <c r="G519" s="23">
        <v>7.0000000000000007E-2</v>
      </c>
      <c r="H519" s="204"/>
      <c r="I519" s="205"/>
      <c r="J519" s="205"/>
      <c r="K519" s="205"/>
      <c r="L519" s="205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  <c r="Z519" s="205"/>
      <c r="AA519" s="205"/>
      <c r="AB519" s="205"/>
      <c r="AC519" s="205"/>
      <c r="AD519" s="205"/>
      <c r="AE519" s="205"/>
      <c r="AF519" s="205"/>
      <c r="AG519" s="205"/>
      <c r="AH519" s="205"/>
      <c r="AI519" s="205"/>
      <c r="AJ519" s="205"/>
      <c r="AK519" s="205"/>
      <c r="AL519" s="205"/>
      <c r="AM519" s="205"/>
      <c r="AN519" s="205"/>
      <c r="AO519" s="205"/>
      <c r="AP519" s="205"/>
      <c r="AQ519" s="205"/>
      <c r="AR519" s="205"/>
      <c r="AS519" s="205"/>
      <c r="AT519" s="205"/>
      <c r="AU519" s="205"/>
      <c r="AV519" s="205"/>
      <c r="AW519" s="205"/>
      <c r="AX519" s="205"/>
      <c r="AY519" s="205"/>
      <c r="AZ519" s="205"/>
      <c r="BA519" s="205"/>
      <c r="BB519" s="205"/>
      <c r="BC519" s="205"/>
      <c r="BD519" s="205"/>
      <c r="BE519" s="205"/>
      <c r="BF519" s="205"/>
      <c r="BG519" s="205"/>
      <c r="BH519" s="205"/>
      <c r="BI519" s="205"/>
      <c r="BJ519" s="205"/>
      <c r="BK519" s="205"/>
      <c r="BL519" s="205"/>
      <c r="BM519" s="206">
        <v>5</v>
      </c>
    </row>
    <row r="520" spans="1:65">
      <c r="A520" s="29"/>
      <c r="B520" s="19">
        <v>1</v>
      </c>
      <c r="C520" s="9">
        <v>3</v>
      </c>
      <c r="D520" s="23">
        <v>8.4000000000000005E-2</v>
      </c>
      <c r="E520" s="23">
        <v>9.0150203722839037E-2</v>
      </c>
      <c r="F520" s="208" t="s">
        <v>105</v>
      </c>
      <c r="G520" s="23">
        <v>0.08</v>
      </c>
      <c r="H520" s="204"/>
      <c r="I520" s="205"/>
      <c r="J520" s="205"/>
      <c r="K520" s="205"/>
      <c r="L520" s="205"/>
      <c r="M520" s="205"/>
      <c r="N520" s="205"/>
      <c r="O520" s="205"/>
      <c r="P520" s="205"/>
      <c r="Q520" s="205"/>
      <c r="R520" s="205"/>
      <c r="S520" s="205"/>
      <c r="T520" s="205"/>
      <c r="U520" s="205"/>
      <c r="V520" s="205"/>
      <c r="W520" s="205"/>
      <c r="X520" s="205"/>
      <c r="Y520" s="205"/>
      <c r="Z520" s="205"/>
      <c r="AA520" s="205"/>
      <c r="AB520" s="205"/>
      <c r="AC520" s="205"/>
      <c r="AD520" s="205"/>
      <c r="AE520" s="205"/>
      <c r="AF520" s="205"/>
      <c r="AG520" s="205"/>
      <c r="AH520" s="205"/>
      <c r="AI520" s="205"/>
      <c r="AJ520" s="205"/>
      <c r="AK520" s="205"/>
      <c r="AL520" s="205"/>
      <c r="AM520" s="205"/>
      <c r="AN520" s="205"/>
      <c r="AO520" s="205"/>
      <c r="AP520" s="205"/>
      <c r="AQ520" s="205"/>
      <c r="AR520" s="205"/>
      <c r="AS520" s="205"/>
      <c r="AT520" s="205"/>
      <c r="AU520" s="205"/>
      <c r="AV520" s="205"/>
      <c r="AW520" s="205"/>
      <c r="AX520" s="205"/>
      <c r="AY520" s="205"/>
      <c r="AZ520" s="205"/>
      <c r="BA520" s="205"/>
      <c r="BB520" s="205"/>
      <c r="BC520" s="205"/>
      <c r="BD520" s="205"/>
      <c r="BE520" s="205"/>
      <c r="BF520" s="205"/>
      <c r="BG520" s="205"/>
      <c r="BH520" s="205"/>
      <c r="BI520" s="205"/>
      <c r="BJ520" s="205"/>
      <c r="BK520" s="205"/>
      <c r="BL520" s="205"/>
      <c r="BM520" s="206">
        <v>16</v>
      </c>
    </row>
    <row r="521" spans="1:65">
      <c r="A521" s="29"/>
      <c r="B521" s="19">
        <v>1</v>
      </c>
      <c r="C521" s="9">
        <v>4</v>
      </c>
      <c r="D521" s="23">
        <v>8.5000000000000006E-2</v>
      </c>
      <c r="E521" s="23">
        <v>8.9581680772575334E-2</v>
      </c>
      <c r="F521" s="208" t="s">
        <v>105</v>
      </c>
      <c r="G521" s="23">
        <v>0.08</v>
      </c>
      <c r="H521" s="204"/>
      <c r="I521" s="205"/>
      <c r="J521" s="205"/>
      <c r="K521" s="205"/>
      <c r="L521" s="205"/>
      <c r="M521" s="205"/>
      <c r="N521" s="205"/>
      <c r="O521" s="205"/>
      <c r="P521" s="205"/>
      <c r="Q521" s="205"/>
      <c r="R521" s="205"/>
      <c r="S521" s="205"/>
      <c r="T521" s="205"/>
      <c r="U521" s="205"/>
      <c r="V521" s="205"/>
      <c r="W521" s="205"/>
      <c r="X521" s="205"/>
      <c r="Y521" s="205"/>
      <c r="Z521" s="205"/>
      <c r="AA521" s="205"/>
      <c r="AB521" s="205"/>
      <c r="AC521" s="205"/>
      <c r="AD521" s="205"/>
      <c r="AE521" s="205"/>
      <c r="AF521" s="205"/>
      <c r="AG521" s="205"/>
      <c r="AH521" s="205"/>
      <c r="AI521" s="205"/>
      <c r="AJ521" s="205"/>
      <c r="AK521" s="205"/>
      <c r="AL521" s="205"/>
      <c r="AM521" s="205"/>
      <c r="AN521" s="205"/>
      <c r="AO521" s="205"/>
      <c r="AP521" s="205"/>
      <c r="AQ521" s="205"/>
      <c r="AR521" s="205"/>
      <c r="AS521" s="205"/>
      <c r="AT521" s="205"/>
      <c r="AU521" s="205"/>
      <c r="AV521" s="205"/>
      <c r="AW521" s="205"/>
      <c r="AX521" s="205"/>
      <c r="AY521" s="205"/>
      <c r="AZ521" s="205"/>
      <c r="BA521" s="205"/>
      <c r="BB521" s="205"/>
      <c r="BC521" s="205"/>
      <c r="BD521" s="205"/>
      <c r="BE521" s="205"/>
      <c r="BF521" s="205"/>
      <c r="BG521" s="205"/>
      <c r="BH521" s="205"/>
      <c r="BI521" s="205"/>
      <c r="BJ521" s="205"/>
      <c r="BK521" s="205"/>
      <c r="BL521" s="205"/>
      <c r="BM521" s="206">
        <v>8.3296188386340897E-2</v>
      </c>
    </row>
    <row r="522" spans="1:65">
      <c r="A522" s="29"/>
      <c r="B522" s="19">
        <v>1</v>
      </c>
      <c r="C522" s="9">
        <v>5</v>
      </c>
      <c r="D522" s="23">
        <v>8.3000000000000004E-2</v>
      </c>
      <c r="E522" s="23">
        <v>8.9762571862752188E-2</v>
      </c>
      <c r="F522" s="208" t="s">
        <v>105</v>
      </c>
      <c r="G522" s="23">
        <v>7.0000000000000007E-2</v>
      </c>
      <c r="H522" s="204"/>
      <c r="I522" s="205"/>
      <c r="J522" s="205"/>
      <c r="K522" s="205"/>
      <c r="L522" s="205"/>
      <c r="M522" s="205"/>
      <c r="N522" s="205"/>
      <c r="O522" s="205"/>
      <c r="P522" s="205"/>
      <c r="Q522" s="205"/>
      <c r="R522" s="205"/>
      <c r="S522" s="205"/>
      <c r="T522" s="205"/>
      <c r="U522" s="205"/>
      <c r="V522" s="205"/>
      <c r="W522" s="205"/>
      <c r="X522" s="205"/>
      <c r="Y522" s="205"/>
      <c r="Z522" s="205"/>
      <c r="AA522" s="205"/>
      <c r="AB522" s="205"/>
      <c r="AC522" s="205"/>
      <c r="AD522" s="205"/>
      <c r="AE522" s="205"/>
      <c r="AF522" s="205"/>
      <c r="AG522" s="205"/>
      <c r="AH522" s="205"/>
      <c r="AI522" s="205"/>
      <c r="AJ522" s="205"/>
      <c r="AK522" s="205"/>
      <c r="AL522" s="205"/>
      <c r="AM522" s="205"/>
      <c r="AN522" s="205"/>
      <c r="AO522" s="205"/>
      <c r="AP522" s="205"/>
      <c r="AQ522" s="205"/>
      <c r="AR522" s="205"/>
      <c r="AS522" s="205"/>
      <c r="AT522" s="205"/>
      <c r="AU522" s="205"/>
      <c r="AV522" s="205"/>
      <c r="AW522" s="205"/>
      <c r="AX522" s="205"/>
      <c r="AY522" s="205"/>
      <c r="AZ522" s="205"/>
      <c r="BA522" s="205"/>
      <c r="BB522" s="205"/>
      <c r="BC522" s="205"/>
      <c r="BD522" s="205"/>
      <c r="BE522" s="205"/>
      <c r="BF522" s="205"/>
      <c r="BG522" s="205"/>
      <c r="BH522" s="205"/>
      <c r="BI522" s="205"/>
      <c r="BJ522" s="205"/>
      <c r="BK522" s="205"/>
      <c r="BL522" s="205"/>
      <c r="BM522" s="206">
        <v>11</v>
      </c>
    </row>
    <row r="523" spans="1:65">
      <c r="A523" s="29"/>
      <c r="B523" s="19">
        <v>1</v>
      </c>
      <c r="C523" s="9">
        <v>6</v>
      </c>
      <c r="D523" s="23">
        <v>8.4000000000000005E-2</v>
      </c>
      <c r="E523" s="23">
        <v>8.4558026587413362E-2</v>
      </c>
      <c r="F523" s="208" t="s">
        <v>105</v>
      </c>
      <c r="G523" s="23">
        <v>0.08</v>
      </c>
      <c r="H523" s="204"/>
      <c r="I523" s="205"/>
      <c r="J523" s="205"/>
      <c r="K523" s="205"/>
      <c r="L523" s="205"/>
      <c r="M523" s="205"/>
      <c r="N523" s="205"/>
      <c r="O523" s="205"/>
      <c r="P523" s="205"/>
      <c r="Q523" s="205"/>
      <c r="R523" s="205"/>
      <c r="S523" s="205"/>
      <c r="T523" s="205"/>
      <c r="U523" s="205"/>
      <c r="V523" s="205"/>
      <c r="W523" s="205"/>
      <c r="X523" s="205"/>
      <c r="Y523" s="205"/>
      <c r="Z523" s="205"/>
      <c r="AA523" s="205"/>
      <c r="AB523" s="205"/>
      <c r="AC523" s="205"/>
      <c r="AD523" s="205"/>
      <c r="AE523" s="205"/>
      <c r="AF523" s="205"/>
      <c r="AG523" s="205"/>
      <c r="AH523" s="205"/>
      <c r="AI523" s="205"/>
      <c r="AJ523" s="205"/>
      <c r="AK523" s="205"/>
      <c r="AL523" s="205"/>
      <c r="AM523" s="205"/>
      <c r="AN523" s="205"/>
      <c r="AO523" s="205"/>
      <c r="AP523" s="205"/>
      <c r="AQ523" s="205"/>
      <c r="AR523" s="205"/>
      <c r="AS523" s="205"/>
      <c r="AT523" s="205"/>
      <c r="AU523" s="205"/>
      <c r="AV523" s="205"/>
      <c r="AW523" s="205"/>
      <c r="AX523" s="205"/>
      <c r="AY523" s="205"/>
      <c r="AZ523" s="205"/>
      <c r="BA523" s="205"/>
      <c r="BB523" s="205"/>
      <c r="BC523" s="205"/>
      <c r="BD523" s="205"/>
      <c r="BE523" s="205"/>
      <c r="BF523" s="205"/>
      <c r="BG523" s="205"/>
      <c r="BH523" s="205"/>
      <c r="BI523" s="205"/>
      <c r="BJ523" s="205"/>
      <c r="BK523" s="205"/>
      <c r="BL523" s="205"/>
      <c r="BM523" s="56"/>
    </row>
    <row r="524" spans="1:65">
      <c r="A524" s="29"/>
      <c r="B524" s="20" t="s">
        <v>256</v>
      </c>
      <c r="C524" s="12"/>
      <c r="D524" s="210">
        <v>8.4666666666666668E-2</v>
      </c>
      <c r="E524" s="210">
        <v>8.8555231825689459E-2</v>
      </c>
      <c r="F524" s="210" t="s">
        <v>651</v>
      </c>
      <c r="G524" s="210">
        <v>7.6666666666666675E-2</v>
      </c>
      <c r="H524" s="204"/>
      <c r="I524" s="205"/>
      <c r="J524" s="205"/>
      <c r="K524" s="205"/>
      <c r="L524" s="205"/>
      <c r="M524" s="205"/>
      <c r="N524" s="205"/>
      <c r="O524" s="205"/>
      <c r="P524" s="205"/>
      <c r="Q524" s="205"/>
      <c r="R524" s="205"/>
      <c r="S524" s="205"/>
      <c r="T524" s="205"/>
      <c r="U524" s="205"/>
      <c r="V524" s="205"/>
      <c r="W524" s="205"/>
      <c r="X524" s="205"/>
      <c r="Y524" s="205"/>
      <c r="Z524" s="205"/>
      <c r="AA524" s="205"/>
      <c r="AB524" s="205"/>
      <c r="AC524" s="205"/>
      <c r="AD524" s="205"/>
      <c r="AE524" s="205"/>
      <c r="AF524" s="205"/>
      <c r="AG524" s="205"/>
      <c r="AH524" s="205"/>
      <c r="AI524" s="205"/>
      <c r="AJ524" s="205"/>
      <c r="AK524" s="205"/>
      <c r="AL524" s="205"/>
      <c r="AM524" s="205"/>
      <c r="AN524" s="205"/>
      <c r="AO524" s="205"/>
      <c r="AP524" s="205"/>
      <c r="AQ524" s="205"/>
      <c r="AR524" s="205"/>
      <c r="AS524" s="205"/>
      <c r="AT524" s="205"/>
      <c r="AU524" s="205"/>
      <c r="AV524" s="205"/>
      <c r="AW524" s="205"/>
      <c r="AX524" s="205"/>
      <c r="AY524" s="205"/>
      <c r="AZ524" s="205"/>
      <c r="BA524" s="205"/>
      <c r="BB524" s="205"/>
      <c r="BC524" s="205"/>
      <c r="BD524" s="205"/>
      <c r="BE524" s="205"/>
      <c r="BF524" s="205"/>
      <c r="BG524" s="205"/>
      <c r="BH524" s="205"/>
      <c r="BI524" s="205"/>
      <c r="BJ524" s="205"/>
      <c r="BK524" s="205"/>
      <c r="BL524" s="205"/>
      <c r="BM524" s="56"/>
    </row>
    <row r="525" spans="1:65">
      <c r="A525" s="29"/>
      <c r="B525" s="3" t="s">
        <v>257</v>
      </c>
      <c r="C525" s="28"/>
      <c r="D525" s="23">
        <v>8.4500000000000006E-2</v>
      </c>
      <c r="E525" s="23">
        <v>8.9122447847120867E-2</v>
      </c>
      <c r="F525" s="23" t="s">
        <v>651</v>
      </c>
      <c r="G525" s="23">
        <v>0.08</v>
      </c>
      <c r="H525" s="204"/>
      <c r="I525" s="205"/>
      <c r="J525" s="205"/>
      <c r="K525" s="205"/>
      <c r="L525" s="205"/>
      <c r="M525" s="205"/>
      <c r="N525" s="205"/>
      <c r="O525" s="205"/>
      <c r="P525" s="205"/>
      <c r="Q525" s="205"/>
      <c r="R525" s="205"/>
      <c r="S525" s="205"/>
      <c r="T525" s="205"/>
      <c r="U525" s="205"/>
      <c r="V525" s="205"/>
      <c r="W525" s="205"/>
      <c r="X525" s="205"/>
      <c r="Y525" s="205"/>
      <c r="Z525" s="205"/>
      <c r="AA525" s="205"/>
      <c r="AB525" s="205"/>
      <c r="AC525" s="205"/>
      <c r="AD525" s="205"/>
      <c r="AE525" s="205"/>
      <c r="AF525" s="205"/>
      <c r="AG525" s="205"/>
      <c r="AH525" s="205"/>
      <c r="AI525" s="205"/>
      <c r="AJ525" s="205"/>
      <c r="AK525" s="205"/>
      <c r="AL525" s="205"/>
      <c r="AM525" s="205"/>
      <c r="AN525" s="205"/>
      <c r="AO525" s="205"/>
      <c r="AP525" s="205"/>
      <c r="AQ525" s="205"/>
      <c r="AR525" s="205"/>
      <c r="AS525" s="205"/>
      <c r="AT525" s="205"/>
      <c r="AU525" s="205"/>
      <c r="AV525" s="205"/>
      <c r="AW525" s="205"/>
      <c r="AX525" s="205"/>
      <c r="AY525" s="205"/>
      <c r="AZ525" s="205"/>
      <c r="BA525" s="205"/>
      <c r="BB525" s="205"/>
      <c r="BC525" s="205"/>
      <c r="BD525" s="205"/>
      <c r="BE525" s="205"/>
      <c r="BF525" s="205"/>
      <c r="BG525" s="205"/>
      <c r="BH525" s="205"/>
      <c r="BI525" s="205"/>
      <c r="BJ525" s="205"/>
      <c r="BK525" s="205"/>
      <c r="BL525" s="205"/>
      <c r="BM525" s="56"/>
    </row>
    <row r="526" spans="1:65">
      <c r="A526" s="29"/>
      <c r="B526" s="3" t="s">
        <v>258</v>
      </c>
      <c r="C526" s="28"/>
      <c r="D526" s="23">
        <v>1.366260102127943E-3</v>
      </c>
      <c r="E526" s="23">
        <v>2.0517391836380816E-3</v>
      </c>
      <c r="F526" s="23" t="s">
        <v>651</v>
      </c>
      <c r="G526" s="23">
        <v>5.1639777949432199E-3</v>
      </c>
      <c r="H526" s="204"/>
      <c r="I526" s="205"/>
      <c r="J526" s="205"/>
      <c r="K526" s="205"/>
      <c r="L526" s="205"/>
      <c r="M526" s="205"/>
      <c r="N526" s="205"/>
      <c r="O526" s="205"/>
      <c r="P526" s="205"/>
      <c r="Q526" s="205"/>
      <c r="R526" s="205"/>
      <c r="S526" s="205"/>
      <c r="T526" s="205"/>
      <c r="U526" s="205"/>
      <c r="V526" s="205"/>
      <c r="W526" s="205"/>
      <c r="X526" s="205"/>
      <c r="Y526" s="205"/>
      <c r="Z526" s="205"/>
      <c r="AA526" s="205"/>
      <c r="AB526" s="205"/>
      <c r="AC526" s="205"/>
      <c r="AD526" s="205"/>
      <c r="AE526" s="205"/>
      <c r="AF526" s="205"/>
      <c r="AG526" s="205"/>
      <c r="AH526" s="205"/>
      <c r="AI526" s="205"/>
      <c r="AJ526" s="205"/>
      <c r="AK526" s="205"/>
      <c r="AL526" s="205"/>
      <c r="AM526" s="205"/>
      <c r="AN526" s="205"/>
      <c r="AO526" s="205"/>
      <c r="AP526" s="205"/>
      <c r="AQ526" s="205"/>
      <c r="AR526" s="205"/>
      <c r="AS526" s="205"/>
      <c r="AT526" s="205"/>
      <c r="AU526" s="205"/>
      <c r="AV526" s="205"/>
      <c r="AW526" s="205"/>
      <c r="AX526" s="205"/>
      <c r="AY526" s="205"/>
      <c r="AZ526" s="205"/>
      <c r="BA526" s="205"/>
      <c r="BB526" s="205"/>
      <c r="BC526" s="205"/>
      <c r="BD526" s="205"/>
      <c r="BE526" s="205"/>
      <c r="BF526" s="205"/>
      <c r="BG526" s="205"/>
      <c r="BH526" s="205"/>
      <c r="BI526" s="205"/>
      <c r="BJ526" s="205"/>
      <c r="BK526" s="205"/>
      <c r="BL526" s="205"/>
      <c r="BM526" s="56"/>
    </row>
    <row r="527" spans="1:65">
      <c r="A527" s="29"/>
      <c r="B527" s="3" t="s">
        <v>86</v>
      </c>
      <c r="C527" s="28"/>
      <c r="D527" s="13">
        <v>1.6136930340093815E-2</v>
      </c>
      <c r="E527" s="13">
        <v>2.3169034074425873E-2</v>
      </c>
      <c r="F527" s="13" t="s">
        <v>651</v>
      </c>
      <c r="G527" s="13">
        <v>6.7356232107955036E-2</v>
      </c>
      <c r="H527" s="15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55"/>
    </row>
    <row r="528" spans="1:65">
      <c r="A528" s="29"/>
      <c r="B528" s="3" t="s">
        <v>259</v>
      </c>
      <c r="C528" s="28"/>
      <c r="D528" s="13">
        <v>1.645307314626776E-2</v>
      </c>
      <c r="E528" s="13">
        <v>6.3136663768530221E-2</v>
      </c>
      <c r="F528" s="13" t="s">
        <v>651</v>
      </c>
      <c r="G528" s="13">
        <v>-7.958973691479676E-2</v>
      </c>
      <c r="H528" s="15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55"/>
    </row>
    <row r="529" spans="1:65">
      <c r="A529" s="29"/>
      <c r="B529" s="45" t="s">
        <v>260</v>
      </c>
      <c r="C529" s="46"/>
      <c r="D529" s="44">
        <v>0.45</v>
      </c>
      <c r="E529" s="44">
        <v>0.89</v>
      </c>
      <c r="F529" s="44">
        <v>3.48</v>
      </c>
      <c r="G529" s="44">
        <v>0.45</v>
      </c>
      <c r="H529" s="15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55"/>
    </row>
    <row r="530" spans="1:65">
      <c r="B530" s="30"/>
      <c r="C530" s="20"/>
      <c r="D530" s="20"/>
      <c r="E530" s="20"/>
      <c r="F530" s="20"/>
      <c r="G530" s="20"/>
      <c r="BM530" s="55"/>
    </row>
    <row r="531" spans="1:65" ht="15">
      <c r="B531" s="8" t="s">
        <v>551</v>
      </c>
      <c r="BM531" s="27" t="s">
        <v>66</v>
      </c>
    </row>
    <row r="532" spans="1:65" ht="15">
      <c r="A532" s="24" t="s">
        <v>55</v>
      </c>
      <c r="B532" s="18" t="s">
        <v>110</v>
      </c>
      <c r="C532" s="15" t="s">
        <v>111</v>
      </c>
      <c r="D532" s="16" t="s">
        <v>227</v>
      </c>
      <c r="E532" s="17" t="s">
        <v>227</v>
      </c>
      <c r="F532" s="17" t="s">
        <v>227</v>
      </c>
      <c r="G532" s="17" t="s">
        <v>227</v>
      </c>
      <c r="H532" s="17" t="s">
        <v>227</v>
      </c>
      <c r="I532" s="17" t="s">
        <v>227</v>
      </c>
      <c r="J532" s="17" t="s">
        <v>227</v>
      </c>
      <c r="K532" s="17" t="s">
        <v>227</v>
      </c>
      <c r="L532" s="17" t="s">
        <v>227</v>
      </c>
      <c r="M532" s="17" t="s">
        <v>227</v>
      </c>
      <c r="N532" s="17" t="s">
        <v>227</v>
      </c>
      <c r="O532" s="17" t="s">
        <v>227</v>
      </c>
      <c r="P532" s="17" t="s">
        <v>227</v>
      </c>
      <c r="Q532" s="17" t="s">
        <v>227</v>
      </c>
      <c r="R532" s="17" t="s">
        <v>227</v>
      </c>
      <c r="S532" s="17" t="s">
        <v>227</v>
      </c>
      <c r="T532" s="17" t="s">
        <v>227</v>
      </c>
      <c r="U532" s="17" t="s">
        <v>227</v>
      </c>
      <c r="V532" s="15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27">
        <v>1</v>
      </c>
    </row>
    <row r="533" spans="1:65">
      <c r="A533" s="29"/>
      <c r="B533" s="19" t="s">
        <v>228</v>
      </c>
      <c r="C533" s="9" t="s">
        <v>228</v>
      </c>
      <c r="D533" s="151" t="s">
        <v>230</v>
      </c>
      <c r="E533" s="152" t="s">
        <v>231</v>
      </c>
      <c r="F533" s="152" t="s">
        <v>232</v>
      </c>
      <c r="G533" s="152" t="s">
        <v>234</v>
      </c>
      <c r="H533" s="152" t="s">
        <v>235</v>
      </c>
      <c r="I533" s="152" t="s">
        <v>236</v>
      </c>
      <c r="J533" s="152" t="s">
        <v>238</v>
      </c>
      <c r="K533" s="152" t="s">
        <v>239</v>
      </c>
      <c r="L533" s="152" t="s">
        <v>240</v>
      </c>
      <c r="M533" s="152" t="s">
        <v>241</v>
      </c>
      <c r="N533" s="152" t="s">
        <v>242</v>
      </c>
      <c r="O533" s="152" t="s">
        <v>244</v>
      </c>
      <c r="P533" s="152" t="s">
        <v>245</v>
      </c>
      <c r="Q533" s="152" t="s">
        <v>246</v>
      </c>
      <c r="R533" s="152" t="s">
        <v>247</v>
      </c>
      <c r="S533" s="152" t="s">
        <v>248</v>
      </c>
      <c r="T533" s="152" t="s">
        <v>249</v>
      </c>
      <c r="U533" s="152" t="s">
        <v>250</v>
      </c>
      <c r="V533" s="15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27" t="s">
        <v>1</v>
      </c>
    </row>
    <row r="534" spans="1:65">
      <c r="A534" s="29"/>
      <c r="B534" s="19"/>
      <c r="C534" s="9"/>
      <c r="D534" s="10" t="s">
        <v>312</v>
      </c>
      <c r="E534" s="11" t="s">
        <v>312</v>
      </c>
      <c r="F534" s="11" t="s">
        <v>262</v>
      </c>
      <c r="G534" s="11" t="s">
        <v>312</v>
      </c>
      <c r="H534" s="11" t="s">
        <v>312</v>
      </c>
      <c r="I534" s="11" t="s">
        <v>264</v>
      </c>
      <c r="J534" s="11" t="s">
        <v>264</v>
      </c>
      <c r="K534" s="11" t="s">
        <v>262</v>
      </c>
      <c r="L534" s="11" t="s">
        <v>312</v>
      </c>
      <c r="M534" s="11" t="s">
        <v>262</v>
      </c>
      <c r="N534" s="11" t="s">
        <v>262</v>
      </c>
      <c r="O534" s="11" t="s">
        <v>262</v>
      </c>
      <c r="P534" s="11" t="s">
        <v>264</v>
      </c>
      <c r="Q534" s="11" t="s">
        <v>264</v>
      </c>
      <c r="R534" s="11" t="s">
        <v>262</v>
      </c>
      <c r="S534" s="11" t="s">
        <v>262</v>
      </c>
      <c r="T534" s="11" t="s">
        <v>262</v>
      </c>
      <c r="U534" s="11" t="s">
        <v>312</v>
      </c>
      <c r="V534" s="15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27">
        <v>3</v>
      </c>
    </row>
    <row r="535" spans="1:65">
      <c r="A535" s="29"/>
      <c r="B535" s="19"/>
      <c r="C535" s="9"/>
      <c r="D535" s="25" t="s">
        <v>116</v>
      </c>
      <c r="E535" s="25" t="s">
        <v>315</v>
      </c>
      <c r="F535" s="25" t="s">
        <v>313</v>
      </c>
      <c r="G535" s="25" t="s">
        <v>313</v>
      </c>
      <c r="H535" s="25" t="s">
        <v>315</v>
      </c>
      <c r="I535" s="25" t="s">
        <v>314</v>
      </c>
      <c r="J535" s="25" t="s">
        <v>315</v>
      </c>
      <c r="K535" s="25" t="s">
        <v>313</v>
      </c>
      <c r="L535" s="25" t="s">
        <v>315</v>
      </c>
      <c r="M535" s="25" t="s">
        <v>315</v>
      </c>
      <c r="N535" s="25" t="s">
        <v>315</v>
      </c>
      <c r="O535" s="25" t="s">
        <v>315</v>
      </c>
      <c r="P535" s="25" t="s">
        <v>314</v>
      </c>
      <c r="Q535" s="25" t="s">
        <v>313</v>
      </c>
      <c r="R535" s="25" t="s">
        <v>315</v>
      </c>
      <c r="S535" s="25" t="s">
        <v>315</v>
      </c>
      <c r="T535" s="25" t="s">
        <v>315</v>
      </c>
      <c r="U535" s="25" t="s">
        <v>316</v>
      </c>
      <c r="V535" s="15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27">
        <v>3</v>
      </c>
    </row>
    <row r="536" spans="1:65">
      <c r="A536" s="29"/>
      <c r="B536" s="18">
        <v>1</v>
      </c>
      <c r="C536" s="14">
        <v>1</v>
      </c>
      <c r="D536" s="202">
        <v>0.91</v>
      </c>
      <c r="E536" s="203">
        <v>1.1165040000000002</v>
      </c>
      <c r="F536" s="202">
        <v>0.92971206903639125</v>
      </c>
      <c r="G536" s="202">
        <v>0.85668719999999998</v>
      </c>
      <c r="H536" s="203">
        <v>1.19</v>
      </c>
      <c r="I536" s="202">
        <v>0.97</v>
      </c>
      <c r="J536" s="203">
        <v>1.1100000000000001</v>
      </c>
      <c r="K536" s="202">
        <v>0.77</v>
      </c>
      <c r="L536" s="202">
        <v>0.91</v>
      </c>
      <c r="M536" s="202">
        <v>0.91</v>
      </c>
      <c r="N536" s="202">
        <v>0.89</v>
      </c>
      <c r="O536" s="202">
        <v>0.84</v>
      </c>
      <c r="P536" s="202">
        <v>1.0286073518216705</v>
      </c>
      <c r="Q536" s="202">
        <v>0.98999999999999988</v>
      </c>
      <c r="R536" s="202">
        <v>0.91999999999999993</v>
      </c>
      <c r="S536" s="202">
        <v>0.88</v>
      </c>
      <c r="T536" s="202">
        <v>0.88</v>
      </c>
      <c r="U536" s="202">
        <v>0.90000000000000013</v>
      </c>
      <c r="V536" s="204"/>
      <c r="W536" s="205"/>
      <c r="X536" s="205"/>
      <c r="Y536" s="205"/>
      <c r="Z536" s="205"/>
      <c r="AA536" s="205"/>
      <c r="AB536" s="205"/>
      <c r="AC536" s="205"/>
      <c r="AD536" s="205"/>
      <c r="AE536" s="205"/>
      <c r="AF536" s="205"/>
      <c r="AG536" s="205"/>
      <c r="AH536" s="205"/>
      <c r="AI536" s="205"/>
      <c r="AJ536" s="205"/>
      <c r="AK536" s="205"/>
      <c r="AL536" s="205"/>
      <c r="AM536" s="205"/>
      <c r="AN536" s="205"/>
      <c r="AO536" s="205"/>
      <c r="AP536" s="205"/>
      <c r="AQ536" s="205"/>
      <c r="AR536" s="205"/>
      <c r="AS536" s="205"/>
      <c r="AT536" s="205"/>
      <c r="AU536" s="205"/>
      <c r="AV536" s="205"/>
      <c r="AW536" s="205"/>
      <c r="AX536" s="205"/>
      <c r="AY536" s="205"/>
      <c r="AZ536" s="205"/>
      <c r="BA536" s="205"/>
      <c r="BB536" s="205"/>
      <c r="BC536" s="205"/>
      <c r="BD536" s="205"/>
      <c r="BE536" s="205"/>
      <c r="BF536" s="205"/>
      <c r="BG536" s="205"/>
      <c r="BH536" s="205"/>
      <c r="BI536" s="205"/>
      <c r="BJ536" s="205"/>
      <c r="BK536" s="205"/>
      <c r="BL536" s="205"/>
      <c r="BM536" s="206">
        <v>1</v>
      </c>
    </row>
    <row r="537" spans="1:65">
      <c r="A537" s="29"/>
      <c r="B537" s="19">
        <v>1</v>
      </c>
      <c r="C537" s="9">
        <v>2</v>
      </c>
      <c r="D537" s="23">
        <v>0.90000000000000013</v>
      </c>
      <c r="E537" s="208">
        <v>1.1168280000000002</v>
      </c>
      <c r="F537" s="23">
        <v>0.92089081451238519</v>
      </c>
      <c r="G537" s="23">
        <v>0.8299588</v>
      </c>
      <c r="H537" s="208">
        <v>1.24</v>
      </c>
      <c r="I537" s="23">
        <v>0.98</v>
      </c>
      <c r="J537" s="208">
        <v>1.06</v>
      </c>
      <c r="K537" s="23">
        <v>0.8</v>
      </c>
      <c r="L537" s="23">
        <v>0.93</v>
      </c>
      <c r="M537" s="23">
        <v>0.91999999999999993</v>
      </c>
      <c r="N537" s="23">
        <v>0.95</v>
      </c>
      <c r="O537" s="23">
        <v>0.85000000000000009</v>
      </c>
      <c r="P537" s="23">
        <v>0.97688640963525009</v>
      </c>
      <c r="Q537" s="23">
        <v>1.01</v>
      </c>
      <c r="R537" s="23">
        <v>0.91999999999999993</v>
      </c>
      <c r="S537" s="23">
        <v>0.91</v>
      </c>
      <c r="T537" s="23">
        <v>0.86</v>
      </c>
      <c r="U537" s="23">
        <v>0.90300000000000002</v>
      </c>
      <c r="V537" s="204"/>
      <c r="W537" s="205"/>
      <c r="X537" s="205"/>
      <c r="Y537" s="205"/>
      <c r="Z537" s="205"/>
      <c r="AA537" s="205"/>
      <c r="AB537" s="205"/>
      <c r="AC537" s="205"/>
      <c r="AD537" s="205"/>
      <c r="AE537" s="205"/>
      <c r="AF537" s="205"/>
      <c r="AG537" s="205"/>
      <c r="AH537" s="205"/>
      <c r="AI537" s="205"/>
      <c r="AJ537" s="205"/>
      <c r="AK537" s="205"/>
      <c r="AL537" s="205"/>
      <c r="AM537" s="205"/>
      <c r="AN537" s="205"/>
      <c r="AO537" s="205"/>
      <c r="AP537" s="205"/>
      <c r="AQ537" s="205"/>
      <c r="AR537" s="205"/>
      <c r="AS537" s="205"/>
      <c r="AT537" s="205"/>
      <c r="AU537" s="205"/>
      <c r="AV537" s="205"/>
      <c r="AW537" s="205"/>
      <c r="AX537" s="205"/>
      <c r="AY537" s="205"/>
      <c r="AZ537" s="205"/>
      <c r="BA537" s="205"/>
      <c r="BB537" s="205"/>
      <c r="BC537" s="205"/>
      <c r="BD537" s="205"/>
      <c r="BE537" s="205"/>
      <c r="BF537" s="205"/>
      <c r="BG537" s="205"/>
      <c r="BH537" s="205"/>
      <c r="BI537" s="205"/>
      <c r="BJ537" s="205"/>
      <c r="BK537" s="205"/>
      <c r="BL537" s="205"/>
      <c r="BM537" s="206" t="e">
        <v>#N/A</v>
      </c>
    </row>
    <row r="538" spans="1:65">
      <c r="A538" s="29"/>
      <c r="B538" s="19">
        <v>1</v>
      </c>
      <c r="C538" s="9">
        <v>3</v>
      </c>
      <c r="D538" s="23">
        <v>0.93999999999999984</v>
      </c>
      <c r="E538" s="208">
        <v>1.1256840000000001</v>
      </c>
      <c r="F538" s="23">
        <v>0.92962780819645896</v>
      </c>
      <c r="G538" s="23">
        <v>0.8320384999999999</v>
      </c>
      <c r="H538" s="208">
        <v>1.21</v>
      </c>
      <c r="I538" s="23">
        <v>0.95</v>
      </c>
      <c r="J538" s="208">
        <v>1.05</v>
      </c>
      <c r="K538" s="23">
        <v>0.79</v>
      </c>
      <c r="L538" s="23">
        <v>0.93999999999999984</v>
      </c>
      <c r="M538" s="23">
        <v>0.90000000000000013</v>
      </c>
      <c r="N538" s="23">
        <v>0.91999999999999993</v>
      </c>
      <c r="O538" s="23">
        <v>0.84</v>
      </c>
      <c r="P538" s="23">
        <v>0.96747154859401319</v>
      </c>
      <c r="Q538" s="23">
        <v>1</v>
      </c>
      <c r="R538" s="23">
        <v>0.93999999999999984</v>
      </c>
      <c r="S538" s="23">
        <v>0.86999999999999988</v>
      </c>
      <c r="T538" s="23">
        <v>0.89</v>
      </c>
      <c r="U538" s="23">
        <v>0.92400000000000004</v>
      </c>
      <c r="V538" s="204"/>
      <c r="W538" s="205"/>
      <c r="X538" s="205"/>
      <c r="Y538" s="205"/>
      <c r="Z538" s="205"/>
      <c r="AA538" s="205"/>
      <c r="AB538" s="205"/>
      <c r="AC538" s="205"/>
      <c r="AD538" s="205"/>
      <c r="AE538" s="205"/>
      <c r="AF538" s="205"/>
      <c r="AG538" s="205"/>
      <c r="AH538" s="205"/>
      <c r="AI538" s="205"/>
      <c r="AJ538" s="205"/>
      <c r="AK538" s="205"/>
      <c r="AL538" s="205"/>
      <c r="AM538" s="205"/>
      <c r="AN538" s="205"/>
      <c r="AO538" s="205"/>
      <c r="AP538" s="205"/>
      <c r="AQ538" s="205"/>
      <c r="AR538" s="205"/>
      <c r="AS538" s="205"/>
      <c r="AT538" s="205"/>
      <c r="AU538" s="205"/>
      <c r="AV538" s="205"/>
      <c r="AW538" s="205"/>
      <c r="AX538" s="205"/>
      <c r="AY538" s="205"/>
      <c r="AZ538" s="205"/>
      <c r="BA538" s="205"/>
      <c r="BB538" s="205"/>
      <c r="BC538" s="205"/>
      <c r="BD538" s="205"/>
      <c r="BE538" s="205"/>
      <c r="BF538" s="205"/>
      <c r="BG538" s="205"/>
      <c r="BH538" s="205"/>
      <c r="BI538" s="205"/>
      <c r="BJ538" s="205"/>
      <c r="BK538" s="205"/>
      <c r="BL538" s="205"/>
      <c r="BM538" s="206">
        <v>16</v>
      </c>
    </row>
    <row r="539" spans="1:65">
      <c r="A539" s="29"/>
      <c r="B539" s="19">
        <v>1</v>
      </c>
      <c r="C539" s="9">
        <v>4</v>
      </c>
      <c r="D539" s="23">
        <v>0.91999999999999993</v>
      </c>
      <c r="E539" s="208">
        <v>1.1661868</v>
      </c>
      <c r="F539" s="23">
        <v>0.92839429991683586</v>
      </c>
      <c r="G539" s="23">
        <v>0.84352839999999996</v>
      </c>
      <c r="H539" s="208">
        <v>1.25</v>
      </c>
      <c r="I539" s="23">
        <v>0.95</v>
      </c>
      <c r="J539" s="208">
        <v>1.23</v>
      </c>
      <c r="K539" s="23">
        <v>0.78</v>
      </c>
      <c r="L539" s="23">
        <v>0.93</v>
      </c>
      <c r="M539" s="23">
        <v>0.93</v>
      </c>
      <c r="N539" s="23">
        <v>0.93999999999999984</v>
      </c>
      <c r="O539" s="23">
        <v>0.85000000000000009</v>
      </c>
      <c r="P539" s="23">
        <v>1.0010579687246226</v>
      </c>
      <c r="Q539" s="23">
        <v>0.98</v>
      </c>
      <c r="R539" s="23">
        <v>0.93999999999999984</v>
      </c>
      <c r="S539" s="23">
        <v>0.90000000000000013</v>
      </c>
      <c r="T539" s="23">
        <v>0.86999999999999988</v>
      </c>
      <c r="U539" s="23">
        <v>0.90600000000000003</v>
      </c>
      <c r="V539" s="204"/>
      <c r="W539" s="205"/>
      <c r="X539" s="205"/>
      <c r="Y539" s="205"/>
      <c r="Z539" s="205"/>
      <c r="AA539" s="205"/>
      <c r="AB539" s="205"/>
      <c r="AC539" s="205"/>
      <c r="AD539" s="205"/>
      <c r="AE539" s="205"/>
      <c r="AF539" s="205"/>
      <c r="AG539" s="205"/>
      <c r="AH539" s="205"/>
      <c r="AI539" s="205"/>
      <c r="AJ539" s="205"/>
      <c r="AK539" s="205"/>
      <c r="AL539" s="205"/>
      <c r="AM539" s="205"/>
      <c r="AN539" s="205"/>
      <c r="AO539" s="205"/>
      <c r="AP539" s="205"/>
      <c r="AQ539" s="205"/>
      <c r="AR539" s="205"/>
      <c r="AS539" s="205"/>
      <c r="AT539" s="205"/>
      <c r="AU539" s="205"/>
      <c r="AV539" s="205"/>
      <c r="AW539" s="205"/>
      <c r="AX539" s="205"/>
      <c r="AY539" s="205"/>
      <c r="AZ539" s="205"/>
      <c r="BA539" s="205"/>
      <c r="BB539" s="205"/>
      <c r="BC539" s="205"/>
      <c r="BD539" s="205"/>
      <c r="BE539" s="205"/>
      <c r="BF539" s="205"/>
      <c r="BG539" s="205"/>
      <c r="BH539" s="205"/>
      <c r="BI539" s="205"/>
      <c r="BJ539" s="205"/>
      <c r="BK539" s="205"/>
      <c r="BL539" s="205"/>
      <c r="BM539" s="206">
        <v>0.90805524832297035</v>
      </c>
    </row>
    <row r="540" spans="1:65">
      <c r="A540" s="29"/>
      <c r="B540" s="19">
        <v>1</v>
      </c>
      <c r="C540" s="9">
        <v>5</v>
      </c>
      <c r="D540" s="23">
        <v>0.93</v>
      </c>
      <c r="E540" s="208">
        <v>1.11348</v>
      </c>
      <c r="F540" s="23">
        <v>0.9389713601716192</v>
      </c>
      <c r="G540" s="23">
        <v>0.83978289999999989</v>
      </c>
      <c r="H540" s="208">
        <v>1.23</v>
      </c>
      <c r="I540" s="23">
        <v>0.95</v>
      </c>
      <c r="J540" s="208">
        <v>1.1499999999999999</v>
      </c>
      <c r="K540" s="23">
        <v>0.79</v>
      </c>
      <c r="L540" s="23">
        <v>0.91</v>
      </c>
      <c r="M540" s="23">
        <v>0.91999999999999993</v>
      </c>
      <c r="N540" s="23">
        <v>0.89</v>
      </c>
      <c r="O540" s="23">
        <v>0.86999999999999988</v>
      </c>
      <c r="P540" s="23">
        <v>0.99541552318226245</v>
      </c>
      <c r="Q540" s="23">
        <v>0.98</v>
      </c>
      <c r="R540" s="23">
        <v>0.95</v>
      </c>
      <c r="S540" s="23">
        <v>0.86999999999999988</v>
      </c>
      <c r="T540" s="23">
        <v>0.86</v>
      </c>
      <c r="U540" s="23">
        <v>0.877</v>
      </c>
      <c r="V540" s="204"/>
      <c r="W540" s="205"/>
      <c r="X540" s="205"/>
      <c r="Y540" s="205"/>
      <c r="Z540" s="205"/>
      <c r="AA540" s="205"/>
      <c r="AB540" s="205"/>
      <c r="AC540" s="205"/>
      <c r="AD540" s="205"/>
      <c r="AE540" s="205"/>
      <c r="AF540" s="205"/>
      <c r="AG540" s="205"/>
      <c r="AH540" s="205"/>
      <c r="AI540" s="205"/>
      <c r="AJ540" s="205"/>
      <c r="AK540" s="205"/>
      <c r="AL540" s="205"/>
      <c r="AM540" s="205"/>
      <c r="AN540" s="205"/>
      <c r="AO540" s="205"/>
      <c r="AP540" s="205"/>
      <c r="AQ540" s="205"/>
      <c r="AR540" s="205"/>
      <c r="AS540" s="205"/>
      <c r="AT540" s="205"/>
      <c r="AU540" s="205"/>
      <c r="AV540" s="205"/>
      <c r="AW540" s="205"/>
      <c r="AX540" s="205"/>
      <c r="AY540" s="205"/>
      <c r="AZ540" s="205"/>
      <c r="BA540" s="205"/>
      <c r="BB540" s="205"/>
      <c r="BC540" s="205"/>
      <c r="BD540" s="205"/>
      <c r="BE540" s="205"/>
      <c r="BF540" s="205"/>
      <c r="BG540" s="205"/>
      <c r="BH540" s="205"/>
      <c r="BI540" s="205"/>
      <c r="BJ540" s="205"/>
      <c r="BK540" s="205"/>
      <c r="BL540" s="205"/>
      <c r="BM540" s="206">
        <v>94</v>
      </c>
    </row>
    <row r="541" spans="1:65">
      <c r="A541" s="29"/>
      <c r="B541" s="19">
        <v>1</v>
      </c>
      <c r="C541" s="9">
        <v>6</v>
      </c>
      <c r="D541" s="23">
        <v>0.90000000000000013</v>
      </c>
      <c r="E541" s="208">
        <v>1.155816</v>
      </c>
      <c r="F541" s="23">
        <v>0.92309443710494166</v>
      </c>
      <c r="G541" s="23">
        <v>0.83094699999999988</v>
      </c>
      <c r="H541" s="208">
        <v>1.24</v>
      </c>
      <c r="I541" s="23">
        <v>0.98</v>
      </c>
      <c r="J541" s="208">
        <v>1.1499999999999999</v>
      </c>
      <c r="K541" s="23">
        <v>0.79</v>
      </c>
      <c r="L541" s="23">
        <v>0.91</v>
      </c>
      <c r="M541" s="23">
        <v>0.90000000000000013</v>
      </c>
      <c r="N541" s="23">
        <v>0.91</v>
      </c>
      <c r="O541" s="23">
        <v>0.85000000000000009</v>
      </c>
      <c r="P541" s="23">
        <v>1.03289995817089</v>
      </c>
      <c r="Q541" s="23">
        <v>0.97</v>
      </c>
      <c r="R541" s="23">
        <v>0.96</v>
      </c>
      <c r="S541" s="23">
        <v>0.86999999999999988</v>
      </c>
      <c r="T541" s="23">
        <v>0.86999999999999988</v>
      </c>
      <c r="U541" s="23">
        <v>0.90900000000000003</v>
      </c>
      <c r="V541" s="204"/>
      <c r="W541" s="205"/>
      <c r="X541" s="205"/>
      <c r="Y541" s="205"/>
      <c r="Z541" s="205"/>
      <c r="AA541" s="205"/>
      <c r="AB541" s="205"/>
      <c r="AC541" s="205"/>
      <c r="AD541" s="205"/>
      <c r="AE541" s="205"/>
      <c r="AF541" s="205"/>
      <c r="AG541" s="205"/>
      <c r="AH541" s="205"/>
      <c r="AI541" s="205"/>
      <c r="AJ541" s="205"/>
      <c r="AK541" s="205"/>
      <c r="AL541" s="205"/>
      <c r="AM541" s="205"/>
      <c r="AN541" s="205"/>
      <c r="AO541" s="205"/>
      <c r="AP541" s="205"/>
      <c r="AQ541" s="205"/>
      <c r="AR541" s="205"/>
      <c r="AS541" s="205"/>
      <c r="AT541" s="205"/>
      <c r="AU541" s="205"/>
      <c r="AV541" s="205"/>
      <c r="AW541" s="205"/>
      <c r="AX541" s="205"/>
      <c r="AY541" s="205"/>
      <c r="AZ541" s="205"/>
      <c r="BA541" s="205"/>
      <c r="BB541" s="205"/>
      <c r="BC541" s="205"/>
      <c r="BD541" s="205"/>
      <c r="BE541" s="205"/>
      <c r="BF541" s="205"/>
      <c r="BG541" s="205"/>
      <c r="BH541" s="205"/>
      <c r="BI541" s="205"/>
      <c r="BJ541" s="205"/>
      <c r="BK541" s="205"/>
      <c r="BL541" s="205"/>
      <c r="BM541" s="56"/>
    </row>
    <row r="542" spans="1:65">
      <c r="A542" s="29"/>
      <c r="B542" s="20" t="s">
        <v>256</v>
      </c>
      <c r="C542" s="12"/>
      <c r="D542" s="210">
        <v>0.91666666666666663</v>
      </c>
      <c r="E542" s="210">
        <v>1.1324164666666667</v>
      </c>
      <c r="F542" s="210">
        <v>0.92844846482310528</v>
      </c>
      <c r="G542" s="210">
        <v>0.83882380000000001</v>
      </c>
      <c r="H542" s="210">
        <v>1.2266666666666666</v>
      </c>
      <c r="I542" s="210">
        <v>0.96333333333333326</v>
      </c>
      <c r="J542" s="210">
        <v>1.125</v>
      </c>
      <c r="K542" s="210">
        <v>0.78666666666666674</v>
      </c>
      <c r="L542" s="210">
        <v>0.92166666666666675</v>
      </c>
      <c r="M542" s="210">
        <v>0.91333333333333344</v>
      </c>
      <c r="N542" s="210">
        <v>0.91666666666666663</v>
      </c>
      <c r="O542" s="210">
        <v>0.85</v>
      </c>
      <c r="P542" s="210">
        <v>1.0003897933547847</v>
      </c>
      <c r="Q542" s="210">
        <v>0.98833333333333329</v>
      </c>
      <c r="R542" s="210">
        <v>0.93833333333333335</v>
      </c>
      <c r="S542" s="210">
        <v>0.88333333333333341</v>
      </c>
      <c r="T542" s="210">
        <v>0.8716666666666667</v>
      </c>
      <c r="U542" s="210">
        <v>0.90316666666666678</v>
      </c>
      <c r="V542" s="204"/>
      <c r="W542" s="205"/>
      <c r="X542" s="205"/>
      <c r="Y542" s="205"/>
      <c r="Z542" s="205"/>
      <c r="AA542" s="205"/>
      <c r="AB542" s="205"/>
      <c r="AC542" s="205"/>
      <c r="AD542" s="205"/>
      <c r="AE542" s="205"/>
      <c r="AF542" s="205"/>
      <c r="AG542" s="205"/>
      <c r="AH542" s="205"/>
      <c r="AI542" s="205"/>
      <c r="AJ542" s="205"/>
      <c r="AK542" s="205"/>
      <c r="AL542" s="205"/>
      <c r="AM542" s="205"/>
      <c r="AN542" s="205"/>
      <c r="AO542" s="205"/>
      <c r="AP542" s="205"/>
      <c r="AQ542" s="205"/>
      <c r="AR542" s="205"/>
      <c r="AS542" s="205"/>
      <c r="AT542" s="205"/>
      <c r="AU542" s="205"/>
      <c r="AV542" s="205"/>
      <c r="AW542" s="205"/>
      <c r="AX542" s="205"/>
      <c r="AY542" s="205"/>
      <c r="AZ542" s="205"/>
      <c r="BA542" s="205"/>
      <c r="BB542" s="205"/>
      <c r="BC542" s="205"/>
      <c r="BD542" s="205"/>
      <c r="BE542" s="205"/>
      <c r="BF542" s="205"/>
      <c r="BG542" s="205"/>
      <c r="BH542" s="205"/>
      <c r="BI542" s="205"/>
      <c r="BJ542" s="205"/>
      <c r="BK542" s="205"/>
      <c r="BL542" s="205"/>
      <c r="BM542" s="56"/>
    </row>
    <row r="543" spans="1:65">
      <c r="A543" s="29"/>
      <c r="B543" s="3" t="s">
        <v>257</v>
      </c>
      <c r="C543" s="28"/>
      <c r="D543" s="23">
        <v>0.91500000000000004</v>
      </c>
      <c r="E543" s="23">
        <v>1.1212560000000003</v>
      </c>
      <c r="F543" s="23">
        <v>0.92901105405664741</v>
      </c>
      <c r="G543" s="23">
        <v>0.8359106999999999</v>
      </c>
      <c r="H543" s="23">
        <v>1.2349999999999999</v>
      </c>
      <c r="I543" s="23">
        <v>0.96</v>
      </c>
      <c r="J543" s="23">
        <v>1.1299999999999999</v>
      </c>
      <c r="K543" s="23">
        <v>0.79</v>
      </c>
      <c r="L543" s="23">
        <v>0.92</v>
      </c>
      <c r="M543" s="23">
        <v>0.91500000000000004</v>
      </c>
      <c r="N543" s="23">
        <v>0.91500000000000004</v>
      </c>
      <c r="O543" s="23">
        <v>0.85000000000000009</v>
      </c>
      <c r="P543" s="23">
        <v>0.99823674595344247</v>
      </c>
      <c r="Q543" s="23">
        <v>0.98499999999999988</v>
      </c>
      <c r="R543" s="23">
        <v>0.93999999999999984</v>
      </c>
      <c r="S543" s="23">
        <v>0.875</v>
      </c>
      <c r="T543" s="23">
        <v>0.86999999999999988</v>
      </c>
      <c r="U543" s="23">
        <v>0.90450000000000008</v>
      </c>
      <c r="V543" s="204"/>
      <c r="W543" s="205"/>
      <c r="X543" s="205"/>
      <c r="Y543" s="205"/>
      <c r="Z543" s="205"/>
      <c r="AA543" s="205"/>
      <c r="AB543" s="205"/>
      <c r="AC543" s="205"/>
      <c r="AD543" s="205"/>
      <c r="AE543" s="205"/>
      <c r="AF543" s="205"/>
      <c r="AG543" s="205"/>
      <c r="AH543" s="205"/>
      <c r="AI543" s="205"/>
      <c r="AJ543" s="205"/>
      <c r="AK543" s="205"/>
      <c r="AL543" s="205"/>
      <c r="AM543" s="205"/>
      <c r="AN543" s="205"/>
      <c r="AO543" s="205"/>
      <c r="AP543" s="205"/>
      <c r="AQ543" s="205"/>
      <c r="AR543" s="205"/>
      <c r="AS543" s="205"/>
      <c r="AT543" s="205"/>
      <c r="AU543" s="205"/>
      <c r="AV543" s="205"/>
      <c r="AW543" s="205"/>
      <c r="AX543" s="205"/>
      <c r="AY543" s="205"/>
      <c r="AZ543" s="205"/>
      <c r="BA543" s="205"/>
      <c r="BB543" s="205"/>
      <c r="BC543" s="205"/>
      <c r="BD543" s="205"/>
      <c r="BE543" s="205"/>
      <c r="BF543" s="205"/>
      <c r="BG543" s="205"/>
      <c r="BH543" s="205"/>
      <c r="BI543" s="205"/>
      <c r="BJ543" s="205"/>
      <c r="BK543" s="205"/>
      <c r="BL543" s="205"/>
      <c r="BM543" s="56"/>
    </row>
    <row r="544" spans="1:65">
      <c r="A544" s="29"/>
      <c r="B544" s="3" t="s">
        <v>258</v>
      </c>
      <c r="C544" s="28"/>
      <c r="D544" s="23">
        <v>1.6329931618554422E-2</v>
      </c>
      <c r="E544" s="23">
        <v>2.2751247611211639E-2</v>
      </c>
      <c r="F544" s="23">
        <v>6.316731714723146E-3</v>
      </c>
      <c r="G544" s="23">
        <v>1.0284227660451728E-2</v>
      </c>
      <c r="H544" s="23">
        <v>2.2509257354845529E-2</v>
      </c>
      <c r="I544" s="23">
        <v>1.5055453054181633E-2</v>
      </c>
      <c r="J544" s="23">
        <v>6.6858058601787076E-2</v>
      </c>
      <c r="K544" s="23">
        <v>1.0327955589886455E-2</v>
      </c>
      <c r="L544" s="23">
        <v>1.3291601358251208E-2</v>
      </c>
      <c r="M544" s="23">
        <v>1.2110601416389904E-2</v>
      </c>
      <c r="N544" s="23">
        <v>2.5033311140691399E-2</v>
      </c>
      <c r="O544" s="23">
        <v>1.0954451150103291E-2</v>
      </c>
      <c r="P544" s="23">
        <v>2.6511699789618533E-2</v>
      </c>
      <c r="Q544" s="23">
        <v>1.4719601443879755E-2</v>
      </c>
      <c r="R544" s="23">
        <v>1.6020819787597233E-2</v>
      </c>
      <c r="S544" s="23">
        <v>1.751190071541835E-2</v>
      </c>
      <c r="T544" s="23">
        <v>1.1690451944500137E-2</v>
      </c>
      <c r="U544" s="23">
        <v>1.5302505241517382E-2</v>
      </c>
      <c r="V544" s="204"/>
      <c r="W544" s="205"/>
      <c r="X544" s="205"/>
      <c r="Y544" s="205"/>
      <c r="Z544" s="205"/>
      <c r="AA544" s="205"/>
      <c r="AB544" s="205"/>
      <c r="AC544" s="205"/>
      <c r="AD544" s="205"/>
      <c r="AE544" s="205"/>
      <c r="AF544" s="205"/>
      <c r="AG544" s="205"/>
      <c r="AH544" s="205"/>
      <c r="AI544" s="205"/>
      <c r="AJ544" s="205"/>
      <c r="AK544" s="205"/>
      <c r="AL544" s="205"/>
      <c r="AM544" s="205"/>
      <c r="AN544" s="205"/>
      <c r="AO544" s="205"/>
      <c r="AP544" s="205"/>
      <c r="AQ544" s="205"/>
      <c r="AR544" s="205"/>
      <c r="AS544" s="205"/>
      <c r="AT544" s="205"/>
      <c r="AU544" s="205"/>
      <c r="AV544" s="205"/>
      <c r="AW544" s="205"/>
      <c r="AX544" s="205"/>
      <c r="AY544" s="205"/>
      <c r="AZ544" s="205"/>
      <c r="BA544" s="205"/>
      <c r="BB544" s="205"/>
      <c r="BC544" s="205"/>
      <c r="BD544" s="205"/>
      <c r="BE544" s="205"/>
      <c r="BF544" s="205"/>
      <c r="BG544" s="205"/>
      <c r="BH544" s="205"/>
      <c r="BI544" s="205"/>
      <c r="BJ544" s="205"/>
      <c r="BK544" s="205"/>
      <c r="BL544" s="205"/>
      <c r="BM544" s="56"/>
    </row>
    <row r="545" spans="1:65">
      <c r="A545" s="29"/>
      <c r="B545" s="3" t="s">
        <v>86</v>
      </c>
      <c r="C545" s="28"/>
      <c r="D545" s="13">
        <v>1.7814470856604824E-2</v>
      </c>
      <c r="E545" s="13">
        <v>2.0090883770156796E-2</v>
      </c>
      <c r="F545" s="13">
        <v>6.8035350954311243E-3</v>
      </c>
      <c r="G545" s="13">
        <v>1.2260295500022446E-2</v>
      </c>
      <c r="H545" s="13">
        <v>1.834993806101538E-2</v>
      </c>
      <c r="I545" s="13">
        <v>1.5628497980119345E-2</v>
      </c>
      <c r="J545" s="13">
        <v>5.9429385423810738E-2</v>
      </c>
      <c r="K545" s="13">
        <v>1.3128757105787866E-2</v>
      </c>
      <c r="L545" s="13">
        <v>1.4421267296475089E-2</v>
      </c>
      <c r="M545" s="13">
        <v>1.3259782572689675E-2</v>
      </c>
      <c r="N545" s="13">
        <v>2.7309066698936072E-2</v>
      </c>
      <c r="O545" s="13">
        <v>1.2887589588356814E-2</v>
      </c>
      <c r="P545" s="13">
        <v>2.6501369731804381E-2</v>
      </c>
      <c r="Q545" s="13">
        <v>1.4893357278799079E-2</v>
      </c>
      <c r="R545" s="13">
        <v>1.707369781981943E-2</v>
      </c>
      <c r="S545" s="13">
        <v>1.9824793262737752E-2</v>
      </c>
      <c r="T545" s="13">
        <v>1.3411608349330941E-2</v>
      </c>
      <c r="U545" s="13">
        <v>1.6943168748681358E-2</v>
      </c>
      <c r="V545" s="15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55"/>
    </row>
    <row r="546" spans="1:65">
      <c r="A546" s="29"/>
      <c r="B546" s="3" t="s">
        <v>259</v>
      </c>
      <c r="C546" s="28"/>
      <c r="D546" s="13">
        <v>9.4833638807771958E-3</v>
      </c>
      <c r="E546" s="13">
        <v>0.24707881900143724</v>
      </c>
      <c r="F546" s="13">
        <v>2.2458123046805722E-2</v>
      </c>
      <c r="G546" s="13">
        <v>-7.6241449461174837E-2</v>
      </c>
      <c r="H546" s="13">
        <v>0.35087228330227638</v>
      </c>
      <c r="I546" s="13">
        <v>6.087524422379853E-2</v>
      </c>
      <c r="J546" s="13">
        <v>0.23891140112640841</v>
      </c>
      <c r="K546" s="13">
        <v>-0.13367973136049649</v>
      </c>
      <c r="L546" s="13">
        <v>1.4989636774672466E-2</v>
      </c>
      <c r="M546" s="13">
        <v>5.812515284847386E-3</v>
      </c>
      <c r="N546" s="13">
        <v>9.4833638807771958E-3</v>
      </c>
      <c r="O546" s="13">
        <v>-6.3933608037824663E-2</v>
      </c>
      <c r="P546" s="13">
        <v>0.10168384049576407</v>
      </c>
      <c r="Q546" s="13">
        <v>8.8406608693274435E-2</v>
      </c>
      <c r="R546" s="13">
        <v>3.3343879754323069E-2</v>
      </c>
      <c r="S546" s="13">
        <v>-2.7225122078523567E-2</v>
      </c>
      <c r="T546" s="13">
        <v>-4.0073092164279012E-2</v>
      </c>
      <c r="U546" s="13">
        <v>-5.3835729327394999E-3</v>
      </c>
      <c r="V546" s="15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55"/>
    </row>
    <row r="547" spans="1:65">
      <c r="A547" s="29"/>
      <c r="B547" s="45" t="s">
        <v>260</v>
      </c>
      <c r="C547" s="46"/>
      <c r="D547" s="44">
        <v>0.04</v>
      </c>
      <c r="E547" s="44">
        <v>3.14</v>
      </c>
      <c r="F547" s="44">
        <v>0.14000000000000001</v>
      </c>
      <c r="G547" s="44">
        <v>1.18</v>
      </c>
      <c r="H547" s="44">
        <v>4.5199999999999996</v>
      </c>
      <c r="I547" s="44">
        <v>0.65</v>
      </c>
      <c r="J547" s="44">
        <v>3.03</v>
      </c>
      <c r="K547" s="44">
        <v>1.95</v>
      </c>
      <c r="L547" s="44">
        <v>0.04</v>
      </c>
      <c r="M547" s="44">
        <v>0.09</v>
      </c>
      <c r="N547" s="44">
        <v>0.04</v>
      </c>
      <c r="O547" s="44">
        <v>1.02</v>
      </c>
      <c r="P547" s="44">
        <v>1.19</v>
      </c>
      <c r="Q547" s="44">
        <v>1.02</v>
      </c>
      <c r="R547" s="44">
        <v>0.28000000000000003</v>
      </c>
      <c r="S547" s="44">
        <v>0.53</v>
      </c>
      <c r="T547" s="44">
        <v>0.7</v>
      </c>
      <c r="U547" s="44">
        <v>0.24</v>
      </c>
      <c r="V547" s="15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55"/>
    </row>
    <row r="548" spans="1:65">
      <c r="B548" s="3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BM548" s="55"/>
    </row>
    <row r="549" spans="1:65" ht="15">
      <c r="B549" s="8" t="s">
        <v>552</v>
      </c>
      <c r="BM549" s="27" t="s">
        <v>66</v>
      </c>
    </row>
    <row r="550" spans="1:65" ht="15">
      <c r="A550" s="24" t="s">
        <v>56</v>
      </c>
      <c r="B550" s="18" t="s">
        <v>110</v>
      </c>
      <c r="C550" s="15" t="s">
        <v>111</v>
      </c>
      <c r="D550" s="16" t="s">
        <v>227</v>
      </c>
      <c r="E550" s="17" t="s">
        <v>227</v>
      </c>
      <c r="F550" s="17" t="s">
        <v>227</v>
      </c>
      <c r="G550" s="17" t="s">
        <v>227</v>
      </c>
      <c r="H550" s="17" t="s">
        <v>227</v>
      </c>
      <c r="I550" s="17" t="s">
        <v>227</v>
      </c>
      <c r="J550" s="17" t="s">
        <v>227</v>
      </c>
      <c r="K550" s="17" t="s">
        <v>227</v>
      </c>
      <c r="L550" s="17" t="s">
        <v>227</v>
      </c>
      <c r="M550" s="17" t="s">
        <v>227</v>
      </c>
      <c r="N550" s="17" t="s">
        <v>227</v>
      </c>
      <c r="O550" s="17" t="s">
        <v>227</v>
      </c>
      <c r="P550" s="17" t="s">
        <v>227</v>
      </c>
      <c r="Q550" s="17" t="s">
        <v>227</v>
      </c>
      <c r="R550" s="17" t="s">
        <v>227</v>
      </c>
      <c r="S550" s="17" t="s">
        <v>227</v>
      </c>
      <c r="T550" s="17" t="s">
        <v>227</v>
      </c>
      <c r="U550" s="17" t="s">
        <v>227</v>
      </c>
      <c r="V550" s="15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27">
        <v>1</v>
      </c>
    </row>
    <row r="551" spans="1:65">
      <c r="A551" s="29"/>
      <c r="B551" s="19" t="s">
        <v>228</v>
      </c>
      <c r="C551" s="9" t="s">
        <v>228</v>
      </c>
      <c r="D551" s="151" t="s">
        <v>230</v>
      </c>
      <c r="E551" s="152" t="s">
        <v>231</v>
      </c>
      <c r="F551" s="152" t="s">
        <v>232</v>
      </c>
      <c r="G551" s="152" t="s">
        <v>234</v>
      </c>
      <c r="H551" s="152" t="s">
        <v>235</v>
      </c>
      <c r="I551" s="152" t="s">
        <v>236</v>
      </c>
      <c r="J551" s="152" t="s">
        <v>238</v>
      </c>
      <c r="K551" s="152" t="s">
        <v>239</v>
      </c>
      <c r="L551" s="152" t="s">
        <v>240</v>
      </c>
      <c r="M551" s="152" t="s">
        <v>241</v>
      </c>
      <c r="N551" s="152" t="s">
        <v>242</v>
      </c>
      <c r="O551" s="152" t="s">
        <v>244</v>
      </c>
      <c r="P551" s="152" t="s">
        <v>245</v>
      </c>
      <c r="Q551" s="152" t="s">
        <v>246</v>
      </c>
      <c r="R551" s="152" t="s">
        <v>247</v>
      </c>
      <c r="S551" s="152" t="s">
        <v>248</v>
      </c>
      <c r="T551" s="152" t="s">
        <v>249</v>
      </c>
      <c r="U551" s="152" t="s">
        <v>250</v>
      </c>
      <c r="V551" s="15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27" t="s">
        <v>1</v>
      </c>
    </row>
    <row r="552" spans="1:65">
      <c r="A552" s="29"/>
      <c r="B552" s="19"/>
      <c r="C552" s="9"/>
      <c r="D552" s="10" t="s">
        <v>312</v>
      </c>
      <c r="E552" s="11" t="s">
        <v>312</v>
      </c>
      <c r="F552" s="11" t="s">
        <v>262</v>
      </c>
      <c r="G552" s="11" t="s">
        <v>312</v>
      </c>
      <c r="H552" s="11" t="s">
        <v>312</v>
      </c>
      <c r="I552" s="11" t="s">
        <v>264</v>
      </c>
      <c r="J552" s="11" t="s">
        <v>264</v>
      </c>
      <c r="K552" s="11" t="s">
        <v>262</v>
      </c>
      <c r="L552" s="11" t="s">
        <v>312</v>
      </c>
      <c r="M552" s="11" t="s">
        <v>262</v>
      </c>
      <c r="N552" s="11" t="s">
        <v>262</v>
      </c>
      <c r="O552" s="11" t="s">
        <v>262</v>
      </c>
      <c r="P552" s="11" t="s">
        <v>264</v>
      </c>
      <c r="Q552" s="11" t="s">
        <v>264</v>
      </c>
      <c r="R552" s="11" t="s">
        <v>262</v>
      </c>
      <c r="S552" s="11" t="s">
        <v>262</v>
      </c>
      <c r="T552" s="11" t="s">
        <v>262</v>
      </c>
      <c r="U552" s="11" t="s">
        <v>312</v>
      </c>
      <c r="V552" s="15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27">
        <v>3</v>
      </c>
    </row>
    <row r="553" spans="1:65">
      <c r="A553" s="29"/>
      <c r="B553" s="19"/>
      <c r="C553" s="9"/>
      <c r="D553" s="25" t="s">
        <v>116</v>
      </c>
      <c r="E553" s="25" t="s">
        <v>315</v>
      </c>
      <c r="F553" s="25" t="s">
        <v>313</v>
      </c>
      <c r="G553" s="25" t="s">
        <v>313</v>
      </c>
      <c r="H553" s="25" t="s">
        <v>315</v>
      </c>
      <c r="I553" s="25" t="s">
        <v>314</v>
      </c>
      <c r="J553" s="25" t="s">
        <v>315</v>
      </c>
      <c r="K553" s="25" t="s">
        <v>313</v>
      </c>
      <c r="L553" s="25" t="s">
        <v>315</v>
      </c>
      <c r="M553" s="25" t="s">
        <v>315</v>
      </c>
      <c r="N553" s="25" t="s">
        <v>315</v>
      </c>
      <c r="O553" s="25" t="s">
        <v>315</v>
      </c>
      <c r="P553" s="25" t="s">
        <v>314</v>
      </c>
      <c r="Q553" s="25" t="s">
        <v>313</v>
      </c>
      <c r="R553" s="25" t="s">
        <v>315</v>
      </c>
      <c r="S553" s="25" t="s">
        <v>315</v>
      </c>
      <c r="T553" s="25" t="s">
        <v>315</v>
      </c>
      <c r="U553" s="25" t="s">
        <v>316</v>
      </c>
      <c r="V553" s="15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27">
        <v>3</v>
      </c>
    </row>
    <row r="554" spans="1:65">
      <c r="A554" s="29"/>
      <c r="B554" s="18">
        <v>1</v>
      </c>
      <c r="C554" s="14">
        <v>1</v>
      </c>
      <c r="D554" s="202">
        <v>3.0099999999999998E-2</v>
      </c>
      <c r="E554" s="202">
        <v>3.2427000000000004E-2</v>
      </c>
      <c r="F554" s="202">
        <v>3.0616702205154164E-2</v>
      </c>
      <c r="G554" s="202">
        <v>2.7341500000000001E-2</v>
      </c>
      <c r="H554" s="211">
        <v>0.02</v>
      </c>
      <c r="I554" s="202">
        <v>3.2500000000000001E-2</v>
      </c>
      <c r="J554" s="202">
        <v>3.1799999999999995E-2</v>
      </c>
      <c r="K554" s="202">
        <v>2.6499999999999999E-2</v>
      </c>
      <c r="L554" s="202">
        <v>3.2600000000000004E-2</v>
      </c>
      <c r="M554" s="202">
        <v>3.0800000000000001E-2</v>
      </c>
      <c r="N554" s="202">
        <v>2.8499999999999998E-2</v>
      </c>
      <c r="O554" s="202">
        <v>2.7900000000000001E-2</v>
      </c>
      <c r="P554" s="202">
        <v>3.1605510756517172E-2</v>
      </c>
      <c r="Q554" s="202">
        <v>3.2399999999999998E-2</v>
      </c>
      <c r="R554" s="202">
        <v>3.0499999999999999E-2</v>
      </c>
      <c r="S554" s="202">
        <v>2.9100000000000001E-2</v>
      </c>
      <c r="T554" s="202">
        <v>2.9000000000000001E-2</v>
      </c>
      <c r="U554" s="202">
        <v>2.8200000000000003E-2</v>
      </c>
      <c r="V554" s="204"/>
      <c r="W554" s="205"/>
      <c r="X554" s="205"/>
      <c r="Y554" s="205"/>
      <c r="Z554" s="205"/>
      <c r="AA554" s="205"/>
      <c r="AB554" s="205"/>
      <c r="AC554" s="205"/>
      <c r="AD554" s="205"/>
      <c r="AE554" s="205"/>
      <c r="AF554" s="205"/>
      <c r="AG554" s="205"/>
      <c r="AH554" s="205"/>
      <c r="AI554" s="205"/>
      <c r="AJ554" s="205"/>
      <c r="AK554" s="205"/>
      <c r="AL554" s="205"/>
      <c r="AM554" s="205"/>
      <c r="AN554" s="205"/>
      <c r="AO554" s="205"/>
      <c r="AP554" s="205"/>
      <c r="AQ554" s="205"/>
      <c r="AR554" s="205"/>
      <c r="AS554" s="205"/>
      <c r="AT554" s="205"/>
      <c r="AU554" s="205"/>
      <c r="AV554" s="205"/>
      <c r="AW554" s="205"/>
      <c r="AX554" s="205"/>
      <c r="AY554" s="205"/>
      <c r="AZ554" s="205"/>
      <c r="BA554" s="205"/>
      <c r="BB554" s="205"/>
      <c r="BC554" s="205"/>
      <c r="BD554" s="205"/>
      <c r="BE554" s="205"/>
      <c r="BF554" s="205"/>
      <c r="BG554" s="205"/>
      <c r="BH554" s="205"/>
      <c r="BI554" s="205"/>
      <c r="BJ554" s="205"/>
      <c r="BK554" s="205"/>
      <c r="BL554" s="205"/>
      <c r="BM554" s="206">
        <v>1</v>
      </c>
    </row>
    <row r="555" spans="1:65">
      <c r="A555" s="29"/>
      <c r="B555" s="19">
        <v>1</v>
      </c>
      <c r="C555" s="9">
        <v>2</v>
      </c>
      <c r="D555" s="23">
        <v>2.9700000000000001E-2</v>
      </c>
      <c r="E555" s="23">
        <v>3.288816E-2</v>
      </c>
      <c r="F555" s="23">
        <v>3.0923864722051598E-2</v>
      </c>
      <c r="G555" s="23">
        <v>2.62942E-2</v>
      </c>
      <c r="H555" s="23">
        <v>0.03</v>
      </c>
      <c r="I555" s="23">
        <v>3.2199999999999999E-2</v>
      </c>
      <c r="J555" s="23">
        <v>3.2199999999999999E-2</v>
      </c>
      <c r="K555" s="23">
        <v>2.7900000000000001E-2</v>
      </c>
      <c r="L555" s="23">
        <v>3.2899999999999999E-2</v>
      </c>
      <c r="M555" s="23">
        <v>3.0899999999999997E-2</v>
      </c>
      <c r="N555" s="23">
        <v>3.0400000000000003E-2</v>
      </c>
      <c r="O555" s="23">
        <v>2.76E-2</v>
      </c>
      <c r="P555" s="23">
        <v>3.1707620894247952E-2</v>
      </c>
      <c r="Q555" s="23">
        <v>3.27E-2</v>
      </c>
      <c r="R555" s="23">
        <v>3.0300000000000001E-2</v>
      </c>
      <c r="S555" s="23">
        <v>2.9700000000000001E-2</v>
      </c>
      <c r="T555" s="23">
        <v>2.81E-2</v>
      </c>
      <c r="U555" s="23">
        <v>2.7199999999999998E-2</v>
      </c>
      <c r="V555" s="204"/>
      <c r="W555" s="205"/>
      <c r="X555" s="205"/>
      <c r="Y555" s="205"/>
      <c r="Z555" s="205"/>
      <c r="AA555" s="205"/>
      <c r="AB555" s="205"/>
      <c r="AC555" s="205"/>
      <c r="AD555" s="205"/>
      <c r="AE555" s="205"/>
      <c r="AF555" s="205"/>
      <c r="AG555" s="205"/>
      <c r="AH555" s="205"/>
      <c r="AI555" s="205"/>
      <c r="AJ555" s="205"/>
      <c r="AK555" s="205"/>
      <c r="AL555" s="205"/>
      <c r="AM555" s="205"/>
      <c r="AN555" s="205"/>
      <c r="AO555" s="205"/>
      <c r="AP555" s="205"/>
      <c r="AQ555" s="205"/>
      <c r="AR555" s="205"/>
      <c r="AS555" s="205"/>
      <c r="AT555" s="205"/>
      <c r="AU555" s="205"/>
      <c r="AV555" s="205"/>
      <c r="AW555" s="205"/>
      <c r="AX555" s="205"/>
      <c r="AY555" s="205"/>
      <c r="AZ555" s="205"/>
      <c r="BA555" s="205"/>
      <c r="BB555" s="205"/>
      <c r="BC555" s="205"/>
      <c r="BD555" s="205"/>
      <c r="BE555" s="205"/>
      <c r="BF555" s="205"/>
      <c r="BG555" s="205"/>
      <c r="BH555" s="205"/>
      <c r="BI555" s="205"/>
      <c r="BJ555" s="205"/>
      <c r="BK555" s="205"/>
      <c r="BL555" s="205"/>
      <c r="BM555" s="206">
        <v>25</v>
      </c>
    </row>
    <row r="556" spans="1:65">
      <c r="A556" s="29"/>
      <c r="B556" s="19">
        <v>1</v>
      </c>
      <c r="C556" s="9">
        <v>3</v>
      </c>
      <c r="D556" s="23">
        <v>3.0899999999999997E-2</v>
      </c>
      <c r="E556" s="23">
        <v>3.2699159999999998E-2</v>
      </c>
      <c r="F556" s="23">
        <v>3.113330534518326E-2</v>
      </c>
      <c r="G556" s="23">
        <v>2.63141E-2</v>
      </c>
      <c r="H556" s="209">
        <v>0.02</v>
      </c>
      <c r="I556" s="23">
        <v>3.1699999999999999E-2</v>
      </c>
      <c r="J556" s="23">
        <v>2.9799999999999997E-2</v>
      </c>
      <c r="K556" s="23">
        <v>2.7099999999999999E-2</v>
      </c>
      <c r="L556" s="23">
        <v>3.2600000000000004E-2</v>
      </c>
      <c r="M556" s="23">
        <v>3.0499999999999999E-2</v>
      </c>
      <c r="N556" s="23">
        <v>2.9799999999999997E-2</v>
      </c>
      <c r="O556" s="23">
        <v>2.76E-2</v>
      </c>
      <c r="P556" s="23">
        <v>3.1424835624518241E-2</v>
      </c>
      <c r="Q556" s="23">
        <v>3.2099999999999997E-2</v>
      </c>
      <c r="R556" s="23">
        <v>3.1100000000000003E-2</v>
      </c>
      <c r="S556" s="23">
        <v>2.8400000000000002E-2</v>
      </c>
      <c r="T556" s="23">
        <v>2.9000000000000001E-2</v>
      </c>
      <c r="U556" s="23">
        <v>2.8799999999999999E-2</v>
      </c>
      <c r="V556" s="204"/>
      <c r="W556" s="205"/>
      <c r="X556" s="205"/>
      <c r="Y556" s="205"/>
      <c r="Z556" s="205"/>
      <c r="AA556" s="205"/>
      <c r="AB556" s="205"/>
      <c r="AC556" s="205"/>
      <c r="AD556" s="205"/>
      <c r="AE556" s="205"/>
      <c r="AF556" s="205"/>
      <c r="AG556" s="205"/>
      <c r="AH556" s="205"/>
      <c r="AI556" s="205"/>
      <c r="AJ556" s="205"/>
      <c r="AK556" s="205"/>
      <c r="AL556" s="205"/>
      <c r="AM556" s="205"/>
      <c r="AN556" s="205"/>
      <c r="AO556" s="205"/>
      <c r="AP556" s="205"/>
      <c r="AQ556" s="205"/>
      <c r="AR556" s="205"/>
      <c r="AS556" s="205"/>
      <c r="AT556" s="205"/>
      <c r="AU556" s="205"/>
      <c r="AV556" s="205"/>
      <c r="AW556" s="205"/>
      <c r="AX556" s="205"/>
      <c r="AY556" s="205"/>
      <c r="AZ556" s="205"/>
      <c r="BA556" s="205"/>
      <c r="BB556" s="205"/>
      <c r="BC556" s="205"/>
      <c r="BD556" s="205"/>
      <c r="BE556" s="205"/>
      <c r="BF556" s="205"/>
      <c r="BG556" s="205"/>
      <c r="BH556" s="205"/>
      <c r="BI556" s="205"/>
      <c r="BJ556" s="205"/>
      <c r="BK556" s="205"/>
      <c r="BL556" s="205"/>
      <c r="BM556" s="206">
        <v>16</v>
      </c>
    </row>
    <row r="557" spans="1:65">
      <c r="A557" s="29"/>
      <c r="B557" s="19">
        <v>1</v>
      </c>
      <c r="C557" s="9">
        <v>4</v>
      </c>
      <c r="D557" s="23">
        <v>3.0600000000000002E-2</v>
      </c>
      <c r="E557" s="23">
        <v>3.2505760000000002E-2</v>
      </c>
      <c r="F557" s="23">
        <v>3.0414912704165777E-2</v>
      </c>
      <c r="G557" s="23">
        <v>2.6823100000000002E-2</v>
      </c>
      <c r="H557" s="23">
        <v>0.03</v>
      </c>
      <c r="I557" s="23">
        <v>3.2399999999999998E-2</v>
      </c>
      <c r="J557" s="23">
        <v>3.56E-2</v>
      </c>
      <c r="K557" s="23">
        <v>2.76E-2</v>
      </c>
      <c r="L557" s="23">
        <v>3.2899999999999999E-2</v>
      </c>
      <c r="M557" s="23">
        <v>3.1799999999999995E-2</v>
      </c>
      <c r="N557" s="23">
        <v>3.0099999999999998E-2</v>
      </c>
      <c r="O557" s="23">
        <v>2.7799999999999998E-2</v>
      </c>
      <c r="P557" s="23">
        <v>3.253498971889493E-2</v>
      </c>
      <c r="Q557" s="23">
        <v>3.2500000000000001E-2</v>
      </c>
      <c r="R557" s="23">
        <v>3.1300000000000001E-2</v>
      </c>
      <c r="S557" s="23">
        <v>2.9300000000000003E-2</v>
      </c>
      <c r="T557" s="23">
        <v>2.86E-2</v>
      </c>
      <c r="U557" s="23">
        <v>2.8400000000000002E-2</v>
      </c>
      <c r="V557" s="204"/>
      <c r="W557" s="205"/>
      <c r="X557" s="205"/>
      <c r="Y557" s="205"/>
      <c r="Z557" s="205"/>
      <c r="AA557" s="205"/>
      <c r="AB557" s="205"/>
      <c r="AC557" s="205"/>
      <c r="AD557" s="205"/>
      <c r="AE557" s="205"/>
      <c r="AF557" s="205"/>
      <c r="AG557" s="205"/>
      <c r="AH557" s="205"/>
      <c r="AI557" s="205"/>
      <c r="AJ557" s="205"/>
      <c r="AK557" s="205"/>
      <c r="AL557" s="205"/>
      <c r="AM557" s="205"/>
      <c r="AN557" s="205"/>
      <c r="AO557" s="205"/>
      <c r="AP557" s="205"/>
      <c r="AQ557" s="205"/>
      <c r="AR557" s="205"/>
      <c r="AS557" s="205"/>
      <c r="AT557" s="205"/>
      <c r="AU557" s="205"/>
      <c r="AV557" s="205"/>
      <c r="AW557" s="205"/>
      <c r="AX557" s="205"/>
      <c r="AY557" s="205"/>
      <c r="AZ557" s="205"/>
      <c r="BA557" s="205"/>
      <c r="BB557" s="205"/>
      <c r="BC557" s="205"/>
      <c r="BD557" s="205"/>
      <c r="BE557" s="205"/>
      <c r="BF557" s="205"/>
      <c r="BG557" s="205"/>
      <c r="BH557" s="205"/>
      <c r="BI557" s="205"/>
      <c r="BJ557" s="205"/>
      <c r="BK557" s="205"/>
      <c r="BL557" s="205"/>
      <c r="BM557" s="206">
        <v>3.0243530687751978E-2</v>
      </c>
    </row>
    <row r="558" spans="1:65">
      <c r="A558" s="29"/>
      <c r="B558" s="19">
        <v>1</v>
      </c>
      <c r="C558" s="9">
        <v>5</v>
      </c>
      <c r="D558" s="23">
        <v>3.0699999999999998E-2</v>
      </c>
      <c r="E558" s="23">
        <v>3.2724000000000003E-2</v>
      </c>
      <c r="F558" s="23">
        <v>3.0962373236568943E-2</v>
      </c>
      <c r="G558" s="23">
        <v>2.67008E-2</v>
      </c>
      <c r="H558" s="209">
        <v>0.02</v>
      </c>
      <c r="I558" s="23">
        <v>3.1599999999999996E-2</v>
      </c>
      <c r="J558" s="23">
        <v>3.2899999999999999E-2</v>
      </c>
      <c r="K558" s="23">
        <v>2.7199999999999998E-2</v>
      </c>
      <c r="L558" s="23">
        <v>3.27E-2</v>
      </c>
      <c r="M558" s="23">
        <v>3.1199999999999999E-2</v>
      </c>
      <c r="N558" s="23">
        <v>2.86E-2</v>
      </c>
      <c r="O558" s="209">
        <v>2.9000000000000001E-2</v>
      </c>
      <c r="P558" s="23">
        <v>3.2421636929354597E-2</v>
      </c>
      <c r="Q558" s="23">
        <v>3.2800000000000003E-2</v>
      </c>
      <c r="R558" s="23">
        <v>3.1300000000000001E-2</v>
      </c>
      <c r="S558" s="23">
        <v>2.86E-2</v>
      </c>
      <c r="T558" s="23">
        <v>2.8400000000000002E-2</v>
      </c>
      <c r="U558" s="23">
        <v>2.7400000000000001E-2</v>
      </c>
      <c r="V558" s="204"/>
      <c r="W558" s="205"/>
      <c r="X558" s="205"/>
      <c r="Y558" s="205"/>
      <c r="Z558" s="205"/>
      <c r="AA558" s="205"/>
      <c r="AB558" s="205"/>
      <c r="AC558" s="205"/>
      <c r="AD558" s="205"/>
      <c r="AE558" s="205"/>
      <c r="AF558" s="205"/>
      <c r="AG558" s="205"/>
      <c r="AH558" s="205"/>
      <c r="AI558" s="205"/>
      <c r="AJ558" s="205"/>
      <c r="AK558" s="205"/>
      <c r="AL558" s="205"/>
      <c r="AM558" s="205"/>
      <c r="AN558" s="205"/>
      <c r="AO558" s="205"/>
      <c r="AP558" s="205"/>
      <c r="AQ558" s="205"/>
      <c r="AR558" s="205"/>
      <c r="AS558" s="205"/>
      <c r="AT558" s="205"/>
      <c r="AU558" s="205"/>
      <c r="AV558" s="205"/>
      <c r="AW558" s="205"/>
      <c r="AX558" s="205"/>
      <c r="AY558" s="205"/>
      <c r="AZ558" s="205"/>
      <c r="BA558" s="205"/>
      <c r="BB558" s="205"/>
      <c r="BC558" s="205"/>
      <c r="BD558" s="205"/>
      <c r="BE558" s="205"/>
      <c r="BF558" s="205"/>
      <c r="BG558" s="205"/>
      <c r="BH558" s="205"/>
      <c r="BI558" s="205"/>
      <c r="BJ558" s="205"/>
      <c r="BK558" s="205"/>
      <c r="BL558" s="205"/>
      <c r="BM558" s="206">
        <v>95</v>
      </c>
    </row>
    <row r="559" spans="1:65">
      <c r="A559" s="29"/>
      <c r="B559" s="19">
        <v>1</v>
      </c>
      <c r="C559" s="9">
        <v>6</v>
      </c>
      <c r="D559" s="23">
        <v>2.9700000000000001E-2</v>
      </c>
      <c r="E559" s="23">
        <v>3.2971320000000005E-2</v>
      </c>
      <c r="F559" s="23">
        <v>3.046106886329223E-2</v>
      </c>
      <c r="G559" s="23">
        <v>2.60862E-2</v>
      </c>
      <c r="H559" s="209">
        <v>0.02</v>
      </c>
      <c r="I559" s="23">
        <v>3.1699999999999999E-2</v>
      </c>
      <c r="J559" s="23">
        <v>3.3599999999999998E-2</v>
      </c>
      <c r="K559" s="23">
        <v>2.76E-2</v>
      </c>
      <c r="L559" s="23">
        <v>3.2600000000000004E-2</v>
      </c>
      <c r="M559" s="23">
        <v>3.0499999999999999E-2</v>
      </c>
      <c r="N559" s="23">
        <v>2.9000000000000001E-2</v>
      </c>
      <c r="O559" s="23">
        <v>2.8200000000000003E-2</v>
      </c>
      <c r="P559" s="23">
        <v>3.199919327726404E-2</v>
      </c>
      <c r="Q559" s="23">
        <v>3.3000000000000002E-2</v>
      </c>
      <c r="R559" s="23">
        <v>3.1699999999999999E-2</v>
      </c>
      <c r="S559" s="23">
        <v>2.86E-2</v>
      </c>
      <c r="T559" s="23">
        <v>2.8400000000000002E-2</v>
      </c>
      <c r="U559" s="23">
        <v>2.8499999999999998E-2</v>
      </c>
      <c r="V559" s="204"/>
      <c r="W559" s="205"/>
      <c r="X559" s="205"/>
      <c r="Y559" s="205"/>
      <c r="Z559" s="205"/>
      <c r="AA559" s="205"/>
      <c r="AB559" s="205"/>
      <c r="AC559" s="205"/>
      <c r="AD559" s="205"/>
      <c r="AE559" s="205"/>
      <c r="AF559" s="205"/>
      <c r="AG559" s="205"/>
      <c r="AH559" s="205"/>
      <c r="AI559" s="205"/>
      <c r="AJ559" s="205"/>
      <c r="AK559" s="205"/>
      <c r="AL559" s="205"/>
      <c r="AM559" s="205"/>
      <c r="AN559" s="205"/>
      <c r="AO559" s="205"/>
      <c r="AP559" s="205"/>
      <c r="AQ559" s="205"/>
      <c r="AR559" s="205"/>
      <c r="AS559" s="205"/>
      <c r="AT559" s="205"/>
      <c r="AU559" s="205"/>
      <c r="AV559" s="205"/>
      <c r="AW559" s="205"/>
      <c r="AX559" s="205"/>
      <c r="AY559" s="205"/>
      <c r="AZ559" s="205"/>
      <c r="BA559" s="205"/>
      <c r="BB559" s="205"/>
      <c r="BC559" s="205"/>
      <c r="BD559" s="205"/>
      <c r="BE559" s="205"/>
      <c r="BF559" s="205"/>
      <c r="BG559" s="205"/>
      <c r="BH559" s="205"/>
      <c r="BI559" s="205"/>
      <c r="BJ559" s="205"/>
      <c r="BK559" s="205"/>
      <c r="BL559" s="205"/>
      <c r="BM559" s="56"/>
    </row>
    <row r="560" spans="1:65">
      <c r="A560" s="29"/>
      <c r="B560" s="20" t="s">
        <v>256</v>
      </c>
      <c r="C560" s="12"/>
      <c r="D560" s="210">
        <v>3.0283333333333332E-2</v>
      </c>
      <c r="E560" s="210">
        <v>3.2702566666666669E-2</v>
      </c>
      <c r="F560" s="210">
        <v>3.0752037846069325E-2</v>
      </c>
      <c r="G560" s="210">
        <v>2.6593316666666669E-2</v>
      </c>
      <c r="H560" s="210">
        <v>2.3333333333333334E-2</v>
      </c>
      <c r="I560" s="210">
        <v>3.2016666666666672E-2</v>
      </c>
      <c r="J560" s="210">
        <v>3.2649999999999998E-2</v>
      </c>
      <c r="K560" s="210">
        <v>2.7316666666666666E-2</v>
      </c>
      <c r="L560" s="210">
        <v>3.2716666666666672E-2</v>
      </c>
      <c r="M560" s="210">
        <v>3.0950000000000002E-2</v>
      </c>
      <c r="N560" s="210">
        <v>2.9399999999999999E-2</v>
      </c>
      <c r="O560" s="210">
        <v>2.8016666666666665E-2</v>
      </c>
      <c r="P560" s="210">
        <v>3.1948964533466157E-2</v>
      </c>
      <c r="Q560" s="210">
        <v>3.2583333333333332E-2</v>
      </c>
      <c r="R560" s="210">
        <v>3.1033333333333333E-2</v>
      </c>
      <c r="S560" s="210">
        <v>2.8950000000000004E-2</v>
      </c>
      <c r="T560" s="210">
        <v>2.8583333333333336E-2</v>
      </c>
      <c r="U560" s="210">
        <v>2.8083333333333335E-2</v>
      </c>
      <c r="V560" s="204"/>
      <c r="W560" s="205"/>
      <c r="X560" s="205"/>
      <c r="Y560" s="205"/>
      <c r="Z560" s="205"/>
      <c r="AA560" s="205"/>
      <c r="AB560" s="205"/>
      <c r="AC560" s="205"/>
      <c r="AD560" s="205"/>
      <c r="AE560" s="205"/>
      <c r="AF560" s="205"/>
      <c r="AG560" s="205"/>
      <c r="AH560" s="205"/>
      <c r="AI560" s="205"/>
      <c r="AJ560" s="205"/>
      <c r="AK560" s="205"/>
      <c r="AL560" s="205"/>
      <c r="AM560" s="205"/>
      <c r="AN560" s="205"/>
      <c r="AO560" s="205"/>
      <c r="AP560" s="205"/>
      <c r="AQ560" s="205"/>
      <c r="AR560" s="205"/>
      <c r="AS560" s="205"/>
      <c r="AT560" s="205"/>
      <c r="AU560" s="205"/>
      <c r="AV560" s="205"/>
      <c r="AW560" s="205"/>
      <c r="AX560" s="205"/>
      <c r="AY560" s="205"/>
      <c r="AZ560" s="205"/>
      <c r="BA560" s="205"/>
      <c r="BB560" s="205"/>
      <c r="BC560" s="205"/>
      <c r="BD560" s="205"/>
      <c r="BE560" s="205"/>
      <c r="BF560" s="205"/>
      <c r="BG560" s="205"/>
      <c r="BH560" s="205"/>
      <c r="BI560" s="205"/>
      <c r="BJ560" s="205"/>
      <c r="BK560" s="205"/>
      <c r="BL560" s="205"/>
      <c r="BM560" s="56"/>
    </row>
    <row r="561" spans="1:65">
      <c r="A561" s="29"/>
      <c r="B561" s="3" t="s">
        <v>257</v>
      </c>
      <c r="C561" s="28"/>
      <c r="D561" s="23">
        <v>3.0350000000000002E-2</v>
      </c>
      <c r="E561" s="23">
        <v>3.2711580000000004E-2</v>
      </c>
      <c r="F561" s="23">
        <v>3.0770283463602881E-2</v>
      </c>
      <c r="G561" s="23">
        <v>2.6507450000000002E-2</v>
      </c>
      <c r="H561" s="23">
        <v>0.02</v>
      </c>
      <c r="I561" s="23">
        <v>3.1949999999999999E-2</v>
      </c>
      <c r="J561" s="23">
        <v>3.2549999999999996E-2</v>
      </c>
      <c r="K561" s="23">
        <v>2.7400000000000001E-2</v>
      </c>
      <c r="L561" s="23">
        <v>3.2649999999999998E-2</v>
      </c>
      <c r="M561" s="23">
        <v>3.0849999999999999E-2</v>
      </c>
      <c r="N561" s="23">
        <v>2.9399999999999999E-2</v>
      </c>
      <c r="O561" s="23">
        <v>2.785E-2</v>
      </c>
      <c r="P561" s="23">
        <v>3.1853407085756E-2</v>
      </c>
      <c r="Q561" s="23">
        <v>3.2600000000000004E-2</v>
      </c>
      <c r="R561" s="23">
        <v>3.1200000000000002E-2</v>
      </c>
      <c r="S561" s="23">
        <v>2.8850000000000001E-2</v>
      </c>
      <c r="T561" s="23">
        <v>2.8500000000000001E-2</v>
      </c>
      <c r="U561" s="23">
        <v>2.8300000000000002E-2</v>
      </c>
      <c r="V561" s="204"/>
      <c r="W561" s="205"/>
      <c r="X561" s="205"/>
      <c r="Y561" s="205"/>
      <c r="Z561" s="205"/>
      <c r="AA561" s="205"/>
      <c r="AB561" s="205"/>
      <c r="AC561" s="205"/>
      <c r="AD561" s="205"/>
      <c r="AE561" s="205"/>
      <c r="AF561" s="205"/>
      <c r="AG561" s="205"/>
      <c r="AH561" s="205"/>
      <c r="AI561" s="205"/>
      <c r="AJ561" s="205"/>
      <c r="AK561" s="205"/>
      <c r="AL561" s="205"/>
      <c r="AM561" s="205"/>
      <c r="AN561" s="205"/>
      <c r="AO561" s="205"/>
      <c r="AP561" s="205"/>
      <c r="AQ561" s="205"/>
      <c r="AR561" s="205"/>
      <c r="AS561" s="205"/>
      <c r="AT561" s="205"/>
      <c r="AU561" s="205"/>
      <c r="AV561" s="205"/>
      <c r="AW561" s="205"/>
      <c r="AX561" s="205"/>
      <c r="AY561" s="205"/>
      <c r="AZ561" s="205"/>
      <c r="BA561" s="205"/>
      <c r="BB561" s="205"/>
      <c r="BC561" s="205"/>
      <c r="BD561" s="205"/>
      <c r="BE561" s="205"/>
      <c r="BF561" s="205"/>
      <c r="BG561" s="205"/>
      <c r="BH561" s="205"/>
      <c r="BI561" s="205"/>
      <c r="BJ561" s="205"/>
      <c r="BK561" s="205"/>
      <c r="BL561" s="205"/>
      <c r="BM561" s="56"/>
    </row>
    <row r="562" spans="1:65">
      <c r="A562" s="29"/>
      <c r="B562" s="3" t="s">
        <v>258</v>
      </c>
      <c r="C562" s="28"/>
      <c r="D562" s="23">
        <v>5.2313159593611396E-4</v>
      </c>
      <c r="E562" s="23">
        <v>2.1062482500091635E-4</v>
      </c>
      <c r="F562" s="23">
        <v>2.9521598995677431E-4</v>
      </c>
      <c r="G562" s="23">
        <v>4.5798065206585653E-4</v>
      </c>
      <c r="H562" s="23">
        <v>5.1639777949432156E-3</v>
      </c>
      <c r="I562" s="23">
        <v>3.9707262140151076E-4</v>
      </c>
      <c r="J562" s="23">
        <v>1.9346834366376338E-3</v>
      </c>
      <c r="K562" s="23">
        <v>4.9564772436345062E-4</v>
      </c>
      <c r="L562" s="23">
        <v>1.471960144387949E-4</v>
      </c>
      <c r="M562" s="23">
        <v>4.9295030175464788E-4</v>
      </c>
      <c r="N562" s="23">
        <v>8.0746516952745451E-4</v>
      </c>
      <c r="O562" s="23">
        <v>5.3072277760302284E-4</v>
      </c>
      <c r="P562" s="23">
        <v>4.5172690882474615E-4</v>
      </c>
      <c r="Q562" s="23">
        <v>3.1885210782848513E-4</v>
      </c>
      <c r="R562" s="23">
        <v>5.3166405433005038E-4</v>
      </c>
      <c r="S562" s="23">
        <v>5.009990019950142E-4</v>
      </c>
      <c r="T562" s="23">
        <v>3.6009258068817095E-4</v>
      </c>
      <c r="U562" s="23">
        <v>6.4005208121422957E-4</v>
      </c>
      <c r="V562" s="204"/>
      <c r="W562" s="205"/>
      <c r="X562" s="205"/>
      <c r="Y562" s="205"/>
      <c r="Z562" s="205"/>
      <c r="AA562" s="205"/>
      <c r="AB562" s="205"/>
      <c r="AC562" s="205"/>
      <c r="AD562" s="205"/>
      <c r="AE562" s="205"/>
      <c r="AF562" s="205"/>
      <c r="AG562" s="205"/>
      <c r="AH562" s="205"/>
      <c r="AI562" s="205"/>
      <c r="AJ562" s="205"/>
      <c r="AK562" s="205"/>
      <c r="AL562" s="205"/>
      <c r="AM562" s="205"/>
      <c r="AN562" s="205"/>
      <c r="AO562" s="205"/>
      <c r="AP562" s="205"/>
      <c r="AQ562" s="205"/>
      <c r="AR562" s="205"/>
      <c r="AS562" s="205"/>
      <c r="AT562" s="205"/>
      <c r="AU562" s="205"/>
      <c r="AV562" s="205"/>
      <c r="AW562" s="205"/>
      <c r="AX562" s="205"/>
      <c r="AY562" s="205"/>
      <c r="AZ562" s="205"/>
      <c r="BA562" s="205"/>
      <c r="BB562" s="205"/>
      <c r="BC562" s="205"/>
      <c r="BD562" s="205"/>
      <c r="BE562" s="205"/>
      <c r="BF562" s="205"/>
      <c r="BG562" s="205"/>
      <c r="BH562" s="205"/>
      <c r="BI562" s="205"/>
      <c r="BJ562" s="205"/>
      <c r="BK562" s="205"/>
      <c r="BL562" s="205"/>
      <c r="BM562" s="56"/>
    </row>
    <row r="563" spans="1:65">
      <c r="A563" s="29"/>
      <c r="B563" s="3" t="s">
        <v>86</v>
      </c>
      <c r="C563" s="28"/>
      <c r="D563" s="13">
        <v>1.7274571137130896E-2</v>
      </c>
      <c r="E563" s="13">
        <v>6.4406206139044032E-3</v>
      </c>
      <c r="F563" s="13">
        <v>9.5998838006928489E-3</v>
      </c>
      <c r="G563" s="13">
        <v>1.7221644739029911E-2</v>
      </c>
      <c r="H563" s="13">
        <v>0.22131333406899495</v>
      </c>
      <c r="I563" s="13">
        <v>1.2402060012540678E-2</v>
      </c>
      <c r="J563" s="13">
        <v>5.9255235425348662E-2</v>
      </c>
      <c r="K563" s="13">
        <v>1.8144517060284953E-2</v>
      </c>
      <c r="L563" s="13">
        <v>4.4991140429585805E-3</v>
      </c>
      <c r="M563" s="13">
        <v>1.5927311849907845E-2</v>
      </c>
      <c r="N563" s="13">
        <v>2.7464801684607298E-2</v>
      </c>
      <c r="O563" s="13">
        <v>1.8943109254123361E-2</v>
      </c>
      <c r="P563" s="13">
        <v>1.4139015627613459E-2</v>
      </c>
      <c r="Q563" s="13">
        <v>9.785742439748904E-3</v>
      </c>
      <c r="R563" s="13">
        <v>1.7132031825887767E-2</v>
      </c>
      <c r="S563" s="13">
        <v>1.7305665008463356E-2</v>
      </c>
      <c r="T563" s="13">
        <v>1.259799116110219E-2</v>
      </c>
      <c r="U563" s="13">
        <v>2.2791172031367223E-2</v>
      </c>
      <c r="V563" s="15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55"/>
    </row>
    <row r="564" spans="1:65">
      <c r="A564" s="29"/>
      <c r="B564" s="3" t="s">
        <v>259</v>
      </c>
      <c r="C564" s="28"/>
      <c r="D564" s="13">
        <v>1.3160713936575252E-3</v>
      </c>
      <c r="E564" s="13">
        <v>8.1307834204375817E-2</v>
      </c>
      <c r="F564" s="13">
        <v>1.6813749808757716E-2</v>
      </c>
      <c r="G564" s="13">
        <v>-0.12069404391874039</v>
      </c>
      <c r="H564" s="13">
        <v>-0.22848514036812295</v>
      </c>
      <c r="I564" s="13">
        <v>5.8628603823454251E-2</v>
      </c>
      <c r="J564" s="13">
        <v>7.956972144203367E-2</v>
      </c>
      <c r="K564" s="13">
        <v>-9.6776532188109665E-2</v>
      </c>
      <c r="L564" s="13">
        <v>8.1774049612410638E-2</v>
      </c>
      <c r="M564" s="13">
        <v>2.335935309742565E-2</v>
      </c>
      <c r="N564" s="13">
        <v>-2.7891276863834968E-2</v>
      </c>
      <c r="O564" s="13">
        <v>-7.3631086399153389E-2</v>
      </c>
      <c r="P564" s="13">
        <v>5.6390038032326784E-2</v>
      </c>
      <c r="Q564" s="13">
        <v>7.7365393271656924E-2</v>
      </c>
      <c r="R564" s="13">
        <v>2.6114763310396416E-2</v>
      </c>
      <c r="S564" s="13">
        <v>-4.277049201387817E-2</v>
      </c>
      <c r="T564" s="13">
        <v>-5.4894296950950494E-2</v>
      </c>
      <c r="U564" s="13">
        <v>-7.1426758228776532E-2</v>
      </c>
      <c r="V564" s="15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55"/>
    </row>
    <row r="565" spans="1:65">
      <c r="A565" s="29"/>
      <c r="B565" s="45" t="s">
        <v>260</v>
      </c>
      <c r="C565" s="46"/>
      <c r="D565" s="44">
        <v>0.08</v>
      </c>
      <c r="E565" s="44">
        <v>0.74</v>
      </c>
      <c r="F565" s="44">
        <v>0.08</v>
      </c>
      <c r="G565" s="44">
        <v>1.32</v>
      </c>
      <c r="H565" s="44">
        <v>2.42</v>
      </c>
      <c r="I565" s="44">
        <v>0.51</v>
      </c>
      <c r="J565" s="44">
        <v>0.72</v>
      </c>
      <c r="K565" s="44">
        <v>1.08</v>
      </c>
      <c r="L565" s="44">
        <v>0.74</v>
      </c>
      <c r="M565" s="44">
        <v>0.15</v>
      </c>
      <c r="N565" s="44">
        <v>0.38</v>
      </c>
      <c r="O565" s="44">
        <v>0.84</v>
      </c>
      <c r="P565" s="44">
        <v>0.48</v>
      </c>
      <c r="Q565" s="44">
        <v>0.7</v>
      </c>
      <c r="R565" s="44">
        <v>0.17</v>
      </c>
      <c r="S565" s="44">
        <v>0.53</v>
      </c>
      <c r="T565" s="44">
        <v>0.65</v>
      </c>
      <c r="U565" s="44">
        <v>0.82</v>
      </c>
      <c r="V565" s="15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55"/>
    </row>
    <row r="566" spans="1:65">
      <c r="B566" s="3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BM566" s="55"/>
    </row>
    <row r="567" spans="1:65" ht="15">
      <c r="B567" s="8" t="s">
        <v>553</v>
      </c>
      <c r="BM567" s="27" t="s">
        <v>66</v>
      </c>
    </row>
    <row r="568" spans="1:65" ht="15">
      <c r="A568" s="24" t="s">
        <v>26</v>
      </c>
      <c r="B568" s="18" t="s">
        <v>110</v>
      </c>
      <c r="C568" s="15" t="s">
        <v>111</v>
      </c>
      <c r="D568" s="16" t="s">
        <v>227</v>
      </c>
      <c r="E568" s="17" t="s">
        <v>227</v>
      </c>
      <c r="F568" s="17" t="s">
        <v>227</v>
      </c>
      <c r="G568" s="17" t="s">
        <v>227</v>
      </c>
      <c r="H568" s="17" t="s">
        <v>227</v>
      </c>
      <c r="I568" s="17" t="s">
        <v>227</v>
      </c>
      <c r="J568" s="17" t="s">
        <v>227</v>
      </c>
      <c r="K568" s="17" t="s">
        <v>227</v>
      </c>
      <c r="L568" s="17" t="s">
        <v>227</v>
      </c>
      <c r="M568" s="17" t="s">
        <v>227</v>
      </c>
      <c r="N568" s="17" t="s">
        <v>227</v>
      </c>
      <c r="O568" s="17" t="s">
        <v>227</v>
      </c>
      <c r="P568" s="17" t="s">
        <v>227</v>
      </c>
      <c r="Q568" s="17" t="s">
        <v>227</v>
      </c>
      <c r="R568" s="17" t="s">
        <v>227</v>
      </c>
      <c r="S568" s="17" t="s">
        <v>227</v>
      </c>
      <c r="T568" s="17" t="s">
        <v>227</v>
      </c>
      <c r="U568" s="15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27">
        <v>1</v>
      </c>
    </row>
    <row r="569" spans="1:65">
      <c r="A569" s="29"/>
      <c r="B569" s="19" t="s">
        <v>228</v>
      </c>
      <c r="C569" s="9" t="s">
        <v>228</v>
      </c>
      <c r="D569" s="151" t="s">
        <v>230</v>
      </c>
      <c r="E569" s="152" t="s">
        <v>232</v>
      </c>
      <c r="F569" s="152" t="s">
        <v>234</v>
      </c>
      <c r="G569" s="152" t="s">
        <v>236</v>
      </c>
      <c r="H569" s="152" t="s">
        <v>238</v>
      </c>
      <c r="I569" s="152" t="s">
        <v>239</v>
      </c>
      <c r="J569" s="152" t="s">
        <v>240</v>
      </c>
      <c r="K569" s="152" t="s">
        <v>241</v>
      </c>
      <c r="L569" s="152" t="s">
        <v>242</v>
      </c>
      <c r="M569" s="152" t="s">
        <v>243</v>
      </c>
      <c r="N569" s="152" t="s">
        <v>244</v>
      </c>
      <c r="O569" s="152" t="s">
        <v>245</v>
      </c>
      <c r="P569" s="152" t="s">
        <v>246</v>
      </c>
      <c r="Q569" s="152" t="s">
        <v>247</v>
      </c>
      <c r="R569" s="152" t="s">
        <v>248</v>
      </c>
      <c r="S569" s="152" t="s">
        <v>249</v>
      </c>
      <c r="T569" s="152" t="s">
        <v>250</v>
      </c>
      <c r="U569" s="15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27" t="s">
        <v>3</v>
      </c>
    </row>
    <row r="570" spans="1:65">
      <c r="A570" s="29"/>
      <c r="B570" s="19"/>
      <c r="C570" s="9"/>
      <c r="D570" s="10" t="s">
        <v>262</v>
      </c>
      <c r="E570" s="11" t="s">
        <v>262</v>
      </c>
      <c r="F570" s="11" t="s">
        <v>312</v>
      </c>
      <c r="G570" s="11" t="s">
        <v>264</v>
      </c>
      <c r="H570" s="11" t="s">
        <v>264</v>
      </c>
      <c r="I570" s="11" t="s">
        <v>262</v>
      </c>
      <c r="J570" s="11" t="s">
        <v>312</v>
      </c>
      <c r="K570" s="11" t="s">
        <v>262</v>
      </c>
      <c r="L570" s="11" t="s">
        <v>262</v>
      </c>
      <c r="M570" s="11" t="s">
        <v>264</v>
      </c>
      <c r="N570" s="11" t="s">
        <v>262</v>
      </c>
      <c r="O570" s="11" t="s">
        <v>264</v>
      </c>
      <c r="P570" s="11" t="s">
        <v>264</v>
      </c>
      <c r="Q570" s="11" t="s">
        <v>262</v>
      </c>
      <c r="R570" s="11" t="s">
        <v>262</v>
      </c>
      <c r="S570" s="11" t="s">
        <v>262</v>
      </c>
      <c r="T570" s="11" t="s">
        <v>262</v>
      </c>
      <c r="U570" s="15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27">
        <v>2</v>
      </c>
    </row>
    <row r="571" spans="1:65">
      <c r="A571" s="29"/>
      <c r="B571" s="19"/>
      <c r="C571" s="9"/>
      <c r="D571" s="25" t="s">
        <v>116</v>
      </c>
      <c r="E571" s="25" t="s">
        <v>313</v>
      </c>
      <c r="F571" s="25" t="s">
        <v>313</v>
      </c>
      <c r="G571" s="25" t="s">
        <v>314</v>
      </c>
      <c r="H571" s="25" t="s">
        <v>315</v>
      </c>
      <c r="I571" s="25" t="s">
        <v>313</v>
      </c>
      <c r="J571" s="25" t="s">
        <v>315</v>
      </c>
      <c r="K571" s="25" t="s">
        <v>315</v>
      </c>
      <c r="L571" s="25" t="s">
        <v>315</v>
      </c>
      <c r="M571" s="25" t="s">
        <v>315</v>
      </c>
      <c r="N571" s="25" t="s">
        <v>315</v>
      </c>
      <c r="O571" s="25" t="s">
        <v>314</v>
      </c>
      <c r="P571" s="25" t="s">
        <v>313</v>
      </c>
      <c r="Q571" s="25" t="s">
        <v>315</v>
      </c>
      <c r="R571" s="25" t="s">
        <v>315</v>
      </c>
      <c r="S571" s="25" t="s">
        <v>315</v>
      </c>
      <c r="T571" s="25" t="s">
        <v>316</v>
      </c>
      <c r="U571" s="15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27">
        <v>3</v>
      </c>
    </row>
    <row r="572" spans="1:65">
      <c r="A572" s="29"/>
      <c r="B572" s="18">
        <v>1</v>
      </c>
      <c r="C572" s="14">
        <v>1</v>
      </c>
      <c r="D572" s="21">
        <v>1.7</v>
      </c>
      <c r="E572" s="21">
        <v>1.7462108774455012</v>
      </c>
      <c r="F572" s="147" t="s">
        <v>96</v>
      </c>
      <c r="G572" s="21">
        <v>1.7</v>
      </c>
      <c r="H572" s="21">
        <v>1.68</v>
      </c>
      <c r="I572" s="21">
        <v>1.26</v>
      </c>
      <c r="J572" s="147" t="s">
        <v>103</v>
      </c>
      <c r="K572" s="21">
        <v>1.42</v>
      </c>
      <c r="L572" s="21">
        <v>1.6</v>
      </c>
      <c r="M572" s="21">
        <v>1.7430000000000001</v>
      </c>
      <c r="N572" s="21">
        <v>1.51</v>
      </c>
      <c r="O572" s="21">
        <v>1.4762252920272088</v>
      </c>
      <c r="P572" s="21">
        <v>1.61</v>
      </c>
      <c r="Q572" s="21">
        <v>1.48</v>
      </c>
      <c r="R572" s="21">
        <v>1.74</v>
      </c>
      <c r="S572" s="21">
        <v>1.46</v>
      </c>
      <c r="T572" s="21">
        <v>1.63</v>
      </c>
      <c r="U572" s="15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27">
        <v>1</v>
      </c>
    </row>
    <row r="573" spans="1:65">
      <c r="A573" s="29"/>
      <c r="B573" s="19">
        <v>1</v>
      </c>
      <c r="C573" s="9">
        <v>2</v>
      </c>
      <c r="D573" s="11">
        <v>1.6</v>
      </c>
      <c r="E573" s="11">
        <v>1.6799462557898466</v>
      </c>
      <c r="F573" s="148" t="s">
        <v>96</v>
      </c>
      <c r="G573" s="11">
        <v>1.7</v>
      </c>
      <c r="H573" s="11">
        <v>1.62</v>
      </c>
      <c r="I573" s="11">
        <v>1.27</v>
      </c>
      <c r="J573" s="148" t="s">
        <v>103</v>
      </c>
      <c r="K573" s="11">
        <v>1.45</v>
      </c>
      <c r="L573" s="11">
        <v>1.6</v>
      </c>
      <c r="M573" s="11">
        <v>1.788</v>
      </c>
      <c r="N573" s="11">
        <v>1.5</v>
      </c>
      <c r="O573" s="11">
        <v>1.4503859893546087</v>
      </c>
      <c r="P573" s="11">
        <v>1.6</v>
      </c>
      <c r="Q573" s="11">
        <v>1.51</v>
      </c>
      <c r="R573" s="11">
        <v>1.79</v>
      </c>
      <c r="S573" s="11">
        <v>1.43</v>
      </c>
      <c r="T573" s="11">
        <v>1.64</v>
      </c>
      <c r="U573" s="15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27">
        <v>26</v>
      </c>
    </row>
    <row r="574" spans="1:65">
      <c r="A574" s="29"/>
      <c r="B574" s="19">
        <v>1</v>
      </c>
      <c r="C574" s="9">
        <v>3</v>
      </c>
      <c r="D574" s="11">
        <v>1.7</v>
      </c>
      <c r="E574" s="11">
        <v>1.6707151568483174</v>
      </c>
      <c r="F574" s="148" t="s">
        <v>96</v>
      </c>
      <c r="G574" s="11">
        <v>1.8</v>
      </c>
      <c r="H574" s="11">
        <v>1.55</v>
      </c>
      <c r="I574" s="11">
        <v>1.28</v>
      </c>
      <c r="J574" s="148" t="s">
        <v>103</v>
      </c>
      <c r="K574" s="11">
        <v>1.4</v>
      </c>
      <c r="L574" s="11">
        <v>1.4</v>
      </c>
      <c r="M574" s="11">
        <v>1.74</v>
      </c>
      <c r="N574" s="11">
        <v>1.5</v>
      </c>
      <c r="O574" s="11">
        <v>1.5634668988970888</v>
      </c>
      <c r="P574" s="11">
        <v>1.62</v>
      </c>
      <c r="Q574" s="11">
        <v>1.55</v>
      </c>
      <c r="R574" s="11">
        <v>1.71</v>
      </c>
      <c r="S574" s="11">
        <v>1.47</v>
      </c>
      <c r="T574" s="11">
        <v>1.66</v>
      </c>
      <c r="U574" s="15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27">
        <v>16</v>
      </c>
    </row>
    <row r="575" spans="1:65">
      <c r="A575" s="29"/>
      <c r="B575" s="19">
        <v>1</v>
      </c>
      <c r="C575" s="9">
        <v>4</v>
      </c>
      <c r="D575" s="11">
        <v>1.6</v>
      </c>
      <c r="E575" s="11">
        <v>1.6817825283790064</v>
      </c>
      <c r="F575" s="148" t="s">
        <v>96</v>
      </c>
      <c r="G575" s="11">
        <v>1.7</v>
      </c>
      <c r="H575" s="11">
        <v>1.81</v>
      </c>
      <c r="I575" s="11">
        <v>1.29</v>
      </c>
      <c r="J575" s="148" t="s">
        <v>103</v>
      </c>
      <c r="K575" s="11">
        <v>1.45</v>
      </c>
      <c r="L575" s="11">
        <v>1.6</v>
      </c>
      <c r="M575" s="11">
        <v>1.8109999999999999</v>
      </c>
      <c r="N575" s="11">
        <v>1.55</v>
      </c>
      <c r="O575" s="11">
        <v>1.3862828793440087</v>
      </c>
      <c r="P575" s="11">
        <v>1.58</v>
      </c>
      <c r="Q575" s="11">
        <v>1.54</v>
      </c>
      <c r="R575" s="11">
        <v>1.77</v>
      </c>
      <c r="S575" s="11">
        <v>1.48</v>
      </c>
      <c r="T575" s="11">
        <v>1.7</v>
      </c>
      <c r="U575" s="15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27">
        <v>1.58666968395649</v>
      </c>
    </row>
    <row r="576" spans="1:65">
      <c r="A576" s="29"/>
      <c r="B576" s="19">
        <v>1</v>
      </c>
      <c r="C576" s="9">
        <v>5</v>
      </c>
      <c r="D576" s="11">
        <v>1.7</v>
      </c>
      <c r="E576" s="11">
        <v>1.5936641616660827</v>
      </c>
      <c r="F576" s="148" t="s">
        <v>96</v>
      </c>
      <c r="G576" s="11">
        <v>1.7</v>
      </c>
      <c r="H576" s="11">
        <v>1.78</v>
      </c>
      <c r="I576" s="11">
        <v>1.27</v>
      </c>
      <c r="J576" s="148" t="s">
        <v>103</v>
      </c>
      <c r="K576" s="11">
        <v>1.38</v>
      </c>
      <c r="L576" s="11">
        <v>1.6</v>
      </c>
      <c r="M576" s="11">
        <v>1.758</v>
      </c>
      <c r="N576" s="11">
        <v>1.54</v>
      </c>
      <c r="O576" s="11">
        <v>1.5676715093587388</v>
      </c>
      <c r="P576" s="11">
        <v>1.59</v>
      </c>
      <c r="Q576" s="11">
        <v>1.5</v>
      </c>
      <c r="R576" s="11">
        <v>1.75</v>
      </c>
      <c r="S576" s="11">
        <v>1.5</v>
      </c>
      <c r="T576" s="11">
        <v>1.75</v>
      </c>
      <c r="U576" s="15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27">
        <v>96</v>
      </c>
    </row>
    <row r="577" spans="1:65">
      <c r="A577" s="29"/>
      <c r="B577" s="19">
        <v>1</v>
      </c>
      <c r="C577" s="9">
        <v>6</v>
      </c>
      <c r="D577" s="11">
        <v>1.7</v>
      </c>
      <c r="E577" s="11">
        <v>1.7634306437339773</v>
      </c>
      <c r="F577" s="148" t="s">
        <v>96</v>
      </c>
      <c r="G577" s="11">
        <v>1.8</v>
      </c>
      <c r="H577" s="11">
        <v>1.68</v>
      </c>
      <c r="I577" s="11">
        <v>1.29</v>
      </c>
      <c r="J577" s="148" t="s">
        <v>103</v>
      </c>
      <c r="K577" s="11">
        <v>1.37</v>
      </c>
      <c r="L577" s="11">
        <v>1.5</v>
      </c>
      <c r="M577" s="11">
        <v>1.784</v>
      </c>
      <c r="N577" s="11">
        <v>1.5</v>
      </c>
      <c r="O577" s="11">
        <v>1.3964893632396824</v>
      </c>
      <c r="P577" s="149">
        <v>1.71</v>
      </c>
      <c r="Q577" s="11">
        <v>1.52</v>
      </c>
      <c r="R577" s="11">
        <v>1.77</v>
      </c>
      <c r="S577" s="11">
        <v>1.46</v>
      </c>
      <c r="T577" s="11">
        <v>1.74</v>
      </c>
      <c r="U577" s="15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55"/>
    </row>
    <row r="578" spans="1:65">
      <c r="A578" s="29"/>
      <c r="B578" s="20" t="s">
        <v>256</v>
      </c>
      <c r="C578" s="12"/>
      <c r="D578" s="22">
        <v>1.6666666666666663</v>
      </c>
      <c r="E578" s="22">
        <v>1.6892916039771217</v>
      </c>
      <c r="F578" s="22" t="s">
        <v>651</v>
      </c>
      <c r="G578" s="22">
        <v>1.7333333333333334</v>
      </c>
      <c r="H578" s="22">
        <v>1.6866666666666665</v>
      </c>
      <c r="I578" s="22">
        <v>1.2766666666666668</v>
      </c>
      <c r="J578" s="22" t="s">
        <v>651</v>
      </c>
      <c r="K578" s="22">
        <v>1.4116666666666664</v>
      </c>
      <c r="L578" s="22">
        <v>1.5499999999999998</v>
      </c>
      <c r="M578" s="22">
        <v>1.7706666666666668</v>
      </c>
      <c r="N578" s="22">
        <v>1.5166666666666666</v>
      </c>
      <c r="O578" s="22">
        <v>1.4734203220368896</v>
      </c>
      <c r="P578" s="22">
        <v>1.6183333333333334</v>
      </c>
      <c r="Q578" s="22">
        <v>1.5166666666666666</v>
      </c>
      <c r="R578" s="22">
        <v>1.7549999999999999</v>
      </c>
      <c r="S578" s="22">
        <v>1.4666666666666668</v>
      </c>
      <c r="T578" s="22">
        <v>1.6866666666666665</v>
      </c>
      <c r="U578" s="15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55"/>
    </row>
    <row r="579" spans="1:65">
      <c r="A579" s="29"/>
      <c r="B579" s="3" t="s">
        <v>257</v>
      </c>
      <c r="C579" s="28"/>
      <c r="D579" s="11">
        <v>1.7</v>
      </c>
      <c r="E579" s="11">
        <v>1.6808643920844264</v>
      </c>
      <c r="F579" s="11" t="s">
        <v>651</v>
      </c>
      <c r="G579" s="11">
        <v>1.7</v>
      </c>
      <c r="H579" s="11">
        <v>1.68</v>
      </c>
      <c r="I579" s="11">
        <v>1.2749999999999999</v>
      </c>
      <c r="J579" s="11" t="s">
        <v>651</v>
      </c>
      <c r="K579" s="11">
        <v>1.41</v>
      </c>
      <c r="L579" s="11">
        <v>1.6</v>
      </c>
      <c r="M579" s="11">
        <v>1.7709999999999999</v>
      </c>
      <c r="N579" s="11">
        <v>1.5049999999999999</v>
      </c>
      <c r="O579" s="11">
        <v>1.4633056406909088</v>
      </c>
      <c r="P579" s="11">
        <v>1.605</v>
      </c>
      <c r="Q579" s="11">
        <v>1.5150000000000001</v>
      </c>
      <c r="R579" s="11">
        <v>1.76</v>
      </c>
      <c r="S579" s="11">
        <v>1.4649999999999999</v>
      </c>
      <c r="T579" s="11">
        <v>1.68</v>
      </c>
      <c r="U579" s="15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55"/>
    </row>
    <row r="580" spans="1:65">
      <c r="A580" s="29"/>
      <c r="B580" s="3" t="s">
        <v>258</v>
      </c>
      <c r="C580" s="28"/>
      <c r="D580" s="23">
        <v>5.1639777949432156E-2</v>
      </c>
      <c r="E580" s="23">
        <v>6.0613224247183468E-2</v>
      </c>
      <c r="F580" s="23" t="s">
        <v>651</v>
      </c>
      <c r="G580" s="23">
        <v>5.1639777949432274E-2</v>
      </c>
      <c r="H580" s="23">
        <v>9.7091022585338263E-2</v>
      </c>
      <c r="I580" s="23">
        <v>1.2110601416389977E-2</v>
      </c>
      <c r="J580" s="23" t="s">
        <v>651</v>
      </c>
      <c r="K580" s="23">
        <v>3.4302575219167804E-2</v>
      </c>
      <c r="L580" s="23">
        <v>8.3666002653407637E-2</v>
      </c>
      <c r="M580" s="23">
        <v>2.8182737032919018E-2</v>
      </c>
      <c r="N580" s="23">
        <v>2.2509257354845533E-2</v>
      </c>
      <c r="O580" s="23">
        <v>7.8792673511050931E-2</v>
      </c>
      <c r="P580" s="23">
        <v>4.7081489639418404E-2</v>
      </c>
      <c r="Q580" s="23">
        <v>2.5819888974716137E-2</v>
      </c>
      <c r="R580" s="23">
        <v>2.8106938645110418E-2</v>
      </c>
      <c r="S580" s="23">
        <v>2.3380903889000264E-2</v>
      </c>
      <c r="T580" s="23">
        <v>5.1251016250086899E-2</v>
      </c>
      <c r="U580" s="204"/>
      <c r="V580" s="205"/>
      <c r="W580" s="205"/>
      <c r="X580" s="205"/>
      <c r="Y580" s="205"/>
      <c r="Z580" s="205"/>
      <c r="AA580" s="205"/>
      <c r="AB580" s="205"/>
      <c r="AC580" s="205"/>
      <c r="AD580" s="205"/>
      <c r="AE580" s="205"/>
      <c r="AF580" s="205"/>
      <c r="AG580" s="205"/>
      <c r="AH580" s="205"/>
      <c r="AI580" s="205"/>
      <c r="AJ580" s="205"/>
      <c r="AK580" s="205"/>
      <c r="AL580" s="205"/>
      <c r="AM580" s="205"/>
      <c r="AN580" s="205"/>
      <c r="AO580" s="205"/>
      <c r="AP580" s="205"/>
      <c r="AQ580" s="205"/>
      <c r="AR580" s="205"/>
      <c r="AS580" s="205"/>
      <c r="AT580" s="205"/>
      <c r="AU580" s="205"/>
      <c r="AV580" s="205"/>
      <c r="AW580" s="205"/>
      <c r="AX580" s="205"/>
      <c r="AY580" s="205"/>
      <c r="AZ580" s="205"/>
      <c r="BA580" s="205"/>
      <c r="BB580" s="205"/>
      <c r="BC580" s="205"/>
      <c r="BD580" s="205"/>
      <c r="BE580" s="205"/>
      <c r="BF580" s="205"/>
      <c r="BG580" s="205"/>
      <c r="BH580" s="205"/>
      <c r="BI580" s="205"/>
      <c r="BJ580" s="205"/>
      <c r="BK580" s="205"/>
      <c r="BL580" s="205"/>
      <c r="BM580" s="56"/>
    </row>
    <row r="581" spans="1:65">
      <c r="A581" s="29"/>
      <c r="B581" s="3" t="s">
        <v>86</v>
      </c>
      <c r="C581" s="28"/>
      <c r="D581" s="13">
        <v>3.09838667696593E-2</v>
      </c>
      <c r="E581" s="13">
        <v>3.588085331418267E-2</v>
      </c>
      <c r="F581" s="13" t="s">
        <v>651</v>
      </c>
      <c r="G581" s="13">
        <v>2.9792179586210926E-2</v>
      </c>
      <c r="H581" s="13">
        <v>5.7563847382611624E-2</v>
      </c>
      <c r="I581" s="13">
        <v>9.4861107700182565E-3</v>
      </c>
      <c r="J581" s="13" t="s">
        <v>651</v>
      </c>
      <c r="K581" s="13">
        <v>2.4299344901417576E-2</v>
      </c>
      <c r="L581" s="13">
        <v>5.3978066228004933E-2</v>
      </c>
      <c r="M581" s="13">
        <v>1.5916455402627455E-2</v>
      </c>
      <c r="N581" s="13">
        <v>1.484126858561244E-2</v>
      </c>
      <c r="O581" s="13">
        <v>5.3476032828246971E-2</v>
      </c>
      <c r="P581" s="13">
        <v>2.9092578561947521E-2</v>
      </c>
      <c r="Q581" s="13">
        <v>1.7024102620691959E-2</v>
      </c>
      <c r="R581" s="13">
        <v>1.6015349655333574E-2</v>
      </c>
      <c r="S581" s="13">
        <v>1.5941525378863813E-2</v>
      </c>
      <c r="T581" s="13">
        <v>3.0385978013885515E-2</v>
      </c>
      <c r="U581" s="15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55"/>
    </row>
    <row r="582" spans="1:65">
      <c r="A582" s="29"/>
      <c r="B582" s="3" t="s">
        <v>259</v>
      </c>
      <c r="C582" s="28"/>
      <c r="D582" s="13">
        <v>5.0418170536098872E-2</v>
      </c>
      <c r="E582" s="13">
        <v>6.4677557690984377E-2</v>
      </c>
      <c r="F582" s="13" t="s">
        <v>651</v>
      </c>
      <c r="G582" s="13">
        <v>9.2434897357543067E-2</v>
      </c>
      <c r="H582" s="13">
        <v>6.3023188582532086E-2</v>
      </c>
      <c r="I582" s="13">
        <v>-0.19537968136934802</v>
      </c>
      <c r="J582" s="13" t="s">
        <v>651</v>
      </c>
      <c r="K582" s="13">
        <v>-0.11029580955592433</v>
      </c>
      <c r="L582" s="13">
        <v>-2.3111101401428025E-2</v>
      </c>
      <c r="M582" s="13">
        <v>0.11596426437755181</v>
      </c>
      <c r="N582" s="13">
        <v>-4.41194648121499E-2</v>
      </c>
      <c r="O582" s="13">
        <v>-7.137551253718033E-2</v>
      </c>
      <c r="P582" s="13">
        <v>1.9956043590552142E-2</v>
      </c>
      <c r="Q582" s="13">
        <v>-4.41194648121499E-2</v>
      </c>
      <c r="R582" s="13">
        <v>0.10609033357451225</v>
      </c>
      <c r="S582" s="13">
        <v>-7.5632009928232824E-2</v>
      </c>
      <c r="T582" s="13">
        <v>6.3023188582532086E-2</v>
      </c>
      <c r="U582" s="15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55"/>
    </row>
    <row r="583" spans="1:65">
      <c r="A583" s="29"/>
      <c r="B583" s="45" t="s">
        <v>260</v>
      </c>
      <c r="C583" s="46"/>
      <c r="D583" s="44">
        <v>0.28000000000000003</v>
      </c>
      <c r="E583" s="44">
        <v>0.42</v>
      </c>
      <c r="F583" s="44">
        <v>19.829999999999998</v>
      </c>
      <c r="G583" s="44">
        <v>0.67</v>
      </c>
      <c r="H583" s="44">
        <v>0.4</v>
      </c>
      <c r="I583" s="44">
        <v>2</v>
      </c>
      <c r="J583" s="44">
        <v>3.63</v>
      </c>
      <c r="K583" s="44">
        <v>1.21</v>
      </c>
      <c r="L583" s="44">
        <v>0.4</v>
      </c>
      <c r="M583" s="44">
        <v>0.89</v>
      </c>
      <c r="N583" s="44">
        <v>0.6</v>
      </c>
      <c r="O583" s="44">
        <v>0.85</v>
      </c>
      <c r="P583" s="44">
        <v>0</v>
      </c>
      <c r="Q583" s="44">
        <v>0.6</v>
      </c>
      <c r="R583" s="44">
        <v>0.8</v>
      </c>
      <c r="S583" s="44">
        <v>0.89</v>
      </c>
      <c r="T583" s="44">
        <v>0.4</v>
      </c>
      <c r="U583" s="15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55"/>
    </row>
    <row r="584" spans="1:65">
      <c r="B584" s="3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BM584" s="55"/>
    </row>
    <row r="585" spans="1:65" ht="15">
      <c r="B585" s="8" t="s">
        <v>554</v>
      </c>
      <c r="BM585" s="27" t="s">
        <v>66</v>
      </c>
    </row>
    <row r="586" spans="1:65" ht="15">
      <c r="A586" s="24" t="s">
        <v>57</v>
      </c>
      <c r="B586" s="18" t="s">
        <v>110</v>
      </c>
      <c r="C586" s="15" t="s">
        <v>111</v>
      </c>
      <c r="D586" s="16" t="s">
        <v>227</v>
      </c>
      <c r="E586" s="17" t="s">
        <v>227</v>
      </c>
      <c r="F586" s="17" t="s">
        <v>227</v>
      </c>
      <c r="G586" s="17" t="s">
        <v>227</v>
      </c>
      <c r="H586" s="17" t="s">
        <v>227</v>
      </c>
      <c r="I586" s="17" t="s">
        <v>227</v>
      </c>
      <c r="J586" s="17" t="s">
        <v>227</v>
      </c>
      <c r="K586" s="17" t="s">
        <v>227</v>
      </c>
      <c r="L586" s="17" t="s">
        <v>227</v>
      </c>
      <c r="M586" s="17" t="s">
        <v>227</v>
      </c>
      <c r="N586" s="17" t="s">
        <v>227</v>
      </c>
      <c r="O586" s="17" t="s">
        <v>227</v>
      </c>
      <c r="P586" s="17" t="s">
        <v>227</v>
      </c>
      <c r="Q586" s="17" t="s">
        <v>227</v>
      </c>
      <c r="R586" s="17" t="s">
        <v>227</v>
      </c>
      <c r="S586" s="17" t="s">
        <v>227</v>
      </c>
      <c r="T586" s="17" t="s">
        <v>227</v>
      </c>
      <c r="U586" s="15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27">
        <v>1</v>
      </c>
    </row>
    <row r="587" spans="1:65">
      <c r="A587" s="29"/>
      <c r="B587" s="19" t="s">
        <v>228</v>
      </c>
      <c r="C587" s="9" t="s">
        <v>228</v>
      </c>
      <c r="D587" s="151" t="s">
        <v>230</v>
      </c>
      <c r="E587" s="152" t="s">
        <v>232</v>
      </c>
      <c r="F587" s="152" t="s">
        <v>234</v>
      </c>
      <c r="G587" s="152" t="s">
        <v>235</v>
      </c>
      <c r="H587" s="152" t="s">
        <v>236</v>
      </c>
      <c r="I587" s="152" t="s">
        <v>238</v>
      </c>
      <c r="J587" s="152" t="s">
        <v>239</v>
      </c>
      <c r="K587" s="152" t="s">
        <v>240</v>
      </c>
      <c r="L587" s="152" t="s">
        <v>241</v>
      </c>
      <c r="M587" s="152" t="s">
        <v>242</v>
      </c>
      <c r="N587" s="152" t="s">
        <v>244</v>
      </c>
      <c r="O587" s="152" t="s">
        <v>245</v>
      </c>
      <c r="P587" s="152" t="s">
        <v>246</v>
      </c>
      <c r="Q587" s="152" t="s">
        <v>247</v>
      </c>
      <c r="R587" s="152" t="s">
        <v>248</v>
      </c>
      <c r="S587" s="152" t="s">
        <v>249</v>
      </c>
      <c r="T587" s="152" t="s">
        <v>250</v>
      </c>
      <c r="U587" s="15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27" t="s">
        <v>1</v>
      </c>
    </row>
    <row r="588" spans="1:65">
      <c r="A588" s="29"/>
      <c r="B588" s="19"/>
      <c r="C588" s="9"/>
      <c r="D588" s="10" t="s">
        <v>312</v>
      </c>
      <c r="E588" s="11" t="s">
        <v>262</v>
      </c>
      <c r="F588" s="11" t="s">
        <v>312</v>
      </c>
      <c r="G588" s="11" t="s">
        <v>312</v>
      </c>
      <c r="H588" s="11" t="s">
        <v>264</v>
      </c>
      <c r="I588" s="11" t="s">
        <v>264</v>
      </c>
      <c r="J588" s="11" t="s">
        <v>262</v>
      </c>
      <c r="K588" s="11" t="s">
        <v>312</v>
      </c>
      <c r="L588" s="11" t="s">
        <v>262</v>
      </c>
      <c r="M588" s="11" t="s">
        <v>262</v>
      </c>
      <c r="N588" s="11" t="s">
        <v>262</v>
      </c>
      <c r="O588" s="11" t="s">
        <v>264</v>
      </c>
      <c r="P588" s="11" t="s">
        <v>264</v>
      </c>
      <c r="Q588" s="11" t="s">
        <v>262</v>
      </c>
      <c r="R588" s="11" t="s">
        <v>262</v>
      </c>
      <c r="S588" s="11" t="s">
        <v>262</v>
      </c>
      <c r="T588" s="11" t="s">
        <v>312</v>
      </c>
      <c r="U588" s="15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27">
        <v>3</v>
      </c>
    </row>
    <row r="589" spans="1:65">
      <c r="A589" s="29"/>
      <c r="B589" s="19"/>
      <c r="C589" s="9"/>
      <c r="D589" s="25" t="s">
        <v>116</v>
      </c>
      <c r="E589" s="25" t="s">
        <v>313</v>
      </c>
      <c r="F589" s="25" t="s">
        <v>313</v>
      </c>
      <c r="G589" s="25" t="s">
        <v>315</v>
      </c>
      <c r="H589" s="25" t="s">
        <v>314</v>
      </c>
      <c r="I589" s="25" t="s">
        <v>315</v>
      </c>
      <c r="J589" s="25" t="s">
        <v>313</v>
      </c>
      <c r="K589" s="25" t="s">
        <v>315</v>
      </c>
      <c r="L589" s="25" t="s">
        <v>315</v>
      </c>
      <c r="M589" s="25" t="s">
        <v>315</v>
      </c>
      <c r="N589" s="25" t="s">
        <v>315</v>
      </c>
      <c r="O589" s="25" t="s">
        <v>314</v>
      </c>
      <c r="P589" s="25" t="s">
        <v>313</v>
      </c>
      <c r="Q589" s="25" t="s">
        <v>315</v>
      </c>
      <c r="R589" s="25" t="s">
        <v>315</v>
      </c>
      <c r="S589" s="25" t="s">
        <v>315</v>
      </c>
      <c r="T589" s="25" t="s">
        <v>316</v>
      </c>
      <c r="U589" s="15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27">
        <v>3</v>
      </c>
    </row>
    <row r="590" spans="1:65">
      <c r="A590" s="29"/>
      <c r="B590" s="18">
        <v>1</v>
      </c>
      <c r="C590" s="14">
        <v>1</v>
      </c>
      <c r="D590" s="202">
        <v>0.31</v>
      </c>
      <c r="E590" s="202">
        <v>0.31758715371815333</v>
      </c>
      <c r="F590" s="202">
        <v>0.31949270000000002</v>
      </c>
      <c r="G590" s="203">
        <v>1.24</v>
      </c>
      <c r="H590" s="202">
        <v>0.31</v>
      </c>
      <c r="I590" s="202">
        <v>0.32900000000000001</v>
      </c>
      <c r="J590" s="202">
        <v>0.25</v>
      </c>
      <c r="K590" s="202">
        <v>0.3</v>
      </c>
      <c r="L590" s="202">
        <v>0.31</v>
      </c>
      <c r="M590" s="202">
        <v>0.25800000000000001</v>
      </c>
      <c r="N590" s="202">
        <v>0.28000000000000003</v>
      </c>
      <c r="O590" s="202">
        <v>0.28856192360186239</v>
      </c>
      <c r="P590" s="202">
        <v>0.34</v>
      </c>
      <c r="Q590" s="202">
        <v>0.28000000000000003</v>
      </c>
      <c r="R590" s="202">
        <v>0.31</v>
      </c>
      <c r="S590" s="202">
        <v>0.28999999999999998</v>
      </c>
      <c r="T590" s="203">
        <v>0.252</v>
      </c>
      <c r="U590" s="204"/>
      <c r="V590" s="205"/>
      <c r="W590" s="205"/>
      <c r="X590" s="205"/>
      <c r="Y590" s="205"/>
      <c r="Z590" s="205"/>
      <c r="AA590" s="205"/>
      <c r="AB590" s="205"/>
      <c r="AC590" s="205"/>
      <c r="AD590" s="205"/>
      <c r="AE590" s="205"/>
      <c r="AF590" s="205"/>
      <c r="AG590" s="205"/>
      <c r="AH590" s="205"/>
      <c r="AI590" s="205"/>
      <c r="AJ590" s="205"/>
      <c r="AK590" s="205"/>
      <c r="AL590" s="205"/>
      <c r="AM590" s="205"/>
      <c r="AN590" s="205"/>
      <c r="AO590" s="205"/>
      <c r="AP590" s="205"/>
      <c r="AQ590" s="205"/>
      <c r="AR590" s="205"/>
      <c r="AS590" s="205"/>
      <c r="AT590" s="205"/>
      <c r="AU590" s="205"/>
      <c r="AV590" s="205"/>
      <c r="AW590" s="205"/>
      <c r="AX590" s="205"/>
      <c r="AY590" s="205"/>
      <c r="AZ590" s="205"/>
      <c r="BA590" s="205"/>
      <c r="BB590" s="205"/>
      <c r="BC590" s="205"/>
      <c r="BD590" s="205"/>
      <c r="BE590" s="205"/>
      <c r="BF590" s="205"/>
      <c r="BG590" s="205"/>
      <c r="BH590" s="205"/>
      <c r="BI590" s="205"/>
      <c r="BJ590" s="205"/>
      <c r="BK590" s="205"/>
      <c r="BL590" s="205"/>
      <c r="BM590" s="206">
        <v>1</v>
      </c>
    </row>
    <row r="591" spans="1:65">
      <c r="A591" s="29"/>
      <c r="B591" s="19">
        <v>1</v>
      </c>
      <c r="C591" s="9">
        <v>2</v>
      </c>
      <c r="D591" s="23">
        <v>0.3</v>
      </c>
      <c r="E591" s="23">
        <v>0.31911386484147414</v>
      </c>
      <c r="F591" s="23">
        <v>0.30542410000000003</v>
      </c>
      <c r="G591" s="208">
        <v>1.26</v>
      </c>
      <c r="H591" s="23">
        <v>0.3</v>
      </c>
      <c r="I591" s="23">
        <v>0.316</v>
      </c>
      <c r="J591" s="23">
        <v>0.27</v>
      </c>
      <c r="K591" s="23">
        <v>0.3</v>
      </c>
      <c r="L591" s="23">
        <v>0.31</v>
      </c>
      <c r="M591" s="23">
        <v>0.27800000000000002</v>
      </c>
      <c r="N591" s="23">
        <v>0.28000000000000003</v>
      </c>
      <c r="O591" s="23">
        <v>0.27764341902338863</v>
      </c>
      <c r="P591" s="23">
        <v>0.35</v>
      </c>
      <c r="Q591" s="23">
        <v>0.28000000000000003</v>
      </c>
      <c r="R591" s="23">
        <v>0.31</v>
      </c>
      <c r="S591" s="23">
        <v>0.28999999999999998</v>
      </c>
      <c r="T591" s="208">
        <v>0.24199999999999999</v>
      </c>
      <c r="U591" s="204"/>
      <c r="V591" s="205"/>
      <c r="W591" s="205"/>
      <c r="X591" s="205"/>
      <c r="Y591" s="205"/>
      <c r="Z591" s="205"/>
      <c r="AA591" s="205"/>
      <c r="AB591" s="205"/>
      <c r="AC591" s="205"/>
      <c r="AD591" s="205"/>
      <c r="AE591" s="205"/>
      <c r="AF591" s="205"/>
      <c r="AG591" s="205"/>
      <c r="AH591" s="205"/>
      <c r="AI591" s="205"/>
      <c r="AJ591" s="205"/>
      <c r="AK591" s="205"/>
      <c r="AL591" s="205"/>
      <c r="AM591" s="205"/>
      <c r="AN591" s="205"/>
      <c r="AO591" s="205"/>
      <c r="AP591" s="205"/>
      <c r="AQ591" s="205"/>
      <c r="AR591" s="205"/>
      <c r="AS591" s="205"/>
      <c r="AT591" s="205"/>
      <c r="AU591" s="205"/>
      <c r="AV591" s="205"/>
      <c r="AW591" s="205"/>
      <c r="AX591" s="205"/>
      <c r="AY591" s="205"/>
      <c r="AZ591" s="205"/>
      <c r="BA591" s="205"/>
      <c r="BB591" s="205"/>
      <c r="BC591" s="205"/>
      <c r="BD591" s="205"/>
      <c r="BE591" s="205"/>
      <c r="BF591" s="205"/>
      <c r="BG591" s="205"/>
      <c r="BH591" s="205"/>
      <c r="BI591" s="205"/>
      <c r="BJ591" s="205"/>
      <c r="BK591" s="205"/>
      <c r="BL591" s="205"/>
      <c r="BM591" s="206" t="e">
        <v>#N/A</v>
      </c>
    </row>
    <row r="592" spans="1:65">
      <c r="A592" s="29"/>
      <c r="B592" s="19">
        <v>1</v>
      </c>
      <c r="C592" s="9">
        <v>3</v>
      </c>
      <c r="D592" s="23">
        <v>0.32</v>
      </c>
      <c r="E592" s="23">
        <v>0.31560810566589209</v>
      </c>
      <c r="F592" s="23">
        <v>0.30646630000000002</v>
      </c>
      <c r="G592" s="208">
        <v>1.24</v>
      </c>
      <c r="H592" s="23">
        <v>0.31</v>
      </c>
      <c r="I592" s="23">
        <v>0.31</v>
      </c>
      <c r="J592" s="23">
        <v>0.26</v>
      </c>
      <c r="K592" s="23">
        <v>0.3</v>
      </c>
      <c r="L592" s="23">
        <v>0.3</v>
      </c>
      <c r="M592" s="23">
        <v>0.27400000000000002</v>
      </c>
      <c r="N592" s="23">
        <v>0.28000000000000003</v>
      </c>
      <c r="O592" s="23">
        <v>0.27624169241397956</v>
      </c>
      <c r="P592" s="23">
        <v>0.34</v>
      </c>
      <c r="Q592" s="23">
        <v>0.28999999999999998</v>
      </c>
      <c r="R592" s="23">
        <v>0.3</v>
      </c>
      <c r="S592" s="23">
        <v>0.3</v>
      </c>
      <c r="T592" s="208">
        <v>0.25600000000000001</v>
      </c>
      <c r="U592" s="204"/>
      <c r="V592" s="205"/>
      <c r="W592" s="205"/>
      <c r="X592" s="205"/>
      <c r="Y592" s="205"/>
      <c r="Z592" s="205"/>
      <c r="AA592" s="205"/>
      <c r="AB592" s="205"/>
      <c r="AC592" s="205"/>
      <c r="AD592" s="205"/>
      <c r="AE592" s="205"/>
      <c r="AF592" s="205"/>
      <c r="AG592" s="205"/>
      <c r="AH592" s="205"/>
      <c r="AI592" s="205"/>
      <c r="AJ592" s="205"/>
      <c r="AK592" s="205"/>
      <c r="AL592" s="205"/>
      <c r="AM592" s="205"/>
      <c r="AN592" s="205"/>
      <c r="AO592" s="205"/>
      <c r="AP592" s="205"/>
      <c r="AQ592" s="205"/>
      <c r="AR592" s="205"/>
      <c r="AS592" s="205"/>
      <c r="AT592" s="205"/>
      <c r="AU592" s="205"/>
      <c r="AV592" s="205"/>
      <c r="AW592" s="205"/>
      <c r="AX592" s="205"/>
      <c r="AY592" s="205"/>
      <c r="AZ592" s="205"/>
      <c r="BA592" s="205"/>
      <c r="BB592" s="205"/>
      <c r="BC592" s="205"/>
      <c r="BD592" s="205"/>
      <c r="BE592" s="205"/>
      <c r="BF592" s="205"/>
      <c r="BG592" s="205"/>
      <c r="BH592" s="205"/>
      <c r="BI592" s="205"/>
      <c r="BJ592" s="205"/>
      <c r="BK592" s="205"/>
      <c r="BL592" s="205"/>
      <c r="BM592" s="206">
        <v>16</v>
      </c>
    </row>
    <row r="593" spans="1:65">
      <c r="A593" s="29"/>
      <c r="B593" s="19">
        <v>1</v>
      </c>
      <c r="C593" s="9">
        <v>4</v>
      </c>
      <c r="D593" s="23">
        <v>0.31</v>
      </c>
      <c r="E593" s="23">
        <v>0.31219555536245547</v>
      </c>
      <c r="F593" s="23">
        <v>0.31133120000000003</v>
      </c>
      <c r="G593" s="208">
        <v>1.27</v>
      </c>
      <c r="H593" s="23">
        <v>0.3</v>
      </c>
      <c r="I593" s="23">
        <v>0.35</v>
      </c>
      <c r="J593" s="23">
        <v>0.26</v>
      </c>
      <c r="K593" s="23">
        <v>0.3</v>
      </c>
      <c r="L593" s="23">
        <v>0.31</v>
      </c>
      <c r="M593" s="23">
        <v>0.27</v>
      </c>
      <c r="N593" s="23">
        <v>0.28000000000000003</v>
      </c>
      <c r="O593" s="23">
        <v>0.29030078856543035</v>
      </c>
      <c r="P593" s="23">
        <v>0.33</v>
      </c>
      <c r="Q593" s="23">
        <v>0.28999999999999998</v>
      </c>
      <c r="R593" s="23">
        <v>0.31</v>
      </c>
      <c r="S593" s="23">
        <v>0.28999999999999998</v>
      </c>
      <c r="T593" s="208">
        <v>0.251</v>
      </c>
      <c r="U593" s="204"/>
      <c r="V593" s="205"/>
      <c r="W593" s="205"/>
      <c r="X593" s="205"/>
      <c r="Y593" s="205"/>
      <c r="Z593" s="205"/>
      <c r="AA593" s="205"/>
      <c r="AB593" s="205"/>
      <c r="AC593" s="205"/>
      <c r="AD593" s="205"/>
      <c r="AE593" s="205"/>
      <c r="AF593" s="205"/>
      <c r="AG593" s="205"/>
      <c r="AH593" s="205"/>
      <c r="AI593" s="205"/>
      <c r="AJ593" s="205"/>
      <c r="AK593" s="205"/>
      <c r="AL593" s="205"/>
      <c r="AM593" s="205"/>
      <c r="AN593" s="205"/>
      <c r="AO593" s="205"/>
      <c r="AP593" s="205"/>
      <c r="AQ593" s="205"/>
      <c r="AR593" s="205"/>
      <c r="AS593" s="205"/>
      <c r="AT593" s="205"/>
      <c r="AU593" s="205"/>
      <c r="AV593" s="205"/>
      <c r="AW593" s="205"/>
      <c r="AX593" s="205"/>
      <c r="AY593" s="205"/>
      <c r="AZ593" s="205"/>
      <c r="BA593" s="205"/>
      <c r="BB593" s="205"/>
      <c r="BC593" s="205"/>
      <c r="BD593" s="205"/>
      <c r="BE593" s="205"/>
      <c r="BF593" s="205"/>
      <c r="BG593" s="205"/>
      <c r="BH593" s="205"/>
      <c r="BI593" s="205"/>
      <c r="BJ593" s="205"/>
      <c r="BK593" s="205"/>
      <c r="BL593" s="205"/>
      <c r="BM593" s="206">
        <v>0.29960945491725899</v>
      </c>
    </row>
    <row r="594" spans="1:65">
      <c r="A594" s="29"/>
      <c r="B594" s="19">
        <v>1</v>
      </c>
      <c r="C594" s="9">
        <v>5</v>
      </c>
      <c r="D594" s="23">
        <v>0.31</v>
      </c>
      <c r="E594" s="23">
        <v>0.31436547687371913</v>
      </c>
      <c r="F594" s="23">
        <v>0.31433470000000002</v>
      </c>
      <c r="G594" s="208">
        <v>1.19</v>
      </c>
      <c r="H594" s="23">
        <v>0.3</v>
      </c>
      <c r="I594" s="23">
        <v>0.34200000000000003</v>
      </c>
      <c r="J594" s="23">
        <v>0.26</v>
      </c>
      <c r="K594" s="23">
        <v>0.3</v>
      </c>
      <c r="L594" s="23">
        <v>0.31</v>
      </c>
      <c r="M594" s="23">
        <v>0.26100000000000001</v>
      </c>
      <c r="N594" s="23">
        <v>0.28999999999999998</v>
      </c>
      <c r="O594" s="23">
        <v>0.28733788256582216</v>
      </c>
      <c r="P594" s="23">
        <v>0.34</v>
      </c>
      <c r="Q594" s="23">
        <v>0.3</v>
      </c>
      <c r="R594" s="23">
        <v>0.3</v>
      </c>
      <c r="S594" s="23">
        <v>0.28999999999999998</v>
      </c>
      <c r="T594" s="208">
        <v>0.24399999999999999</v>
      </c>
      <c r="U594" s="204"/>
      <c r="V594" s="205"/>
      <c r="W594" s="205"/>
      <c r="X594" s="205"/>
      <c r="Y594" s="205"/>
      <c r="Z594" s="205"/>
      <c r="AA594" s="205"/>
      <c r="AB594" s="205"/>
      <c r="AC594" s="205"/>
      <c r="AD594" s="205"/>
      <c r="AE594" s="205"/>
      <c r="AF594" s="205"/>
      <c r="AG594" s="205"/>
      <c r="AH594" s="205"/>
      <c r="AI594" s="205"/>
      <c r="AJ594" s="205"/>
      <c r="AK594" s="205"/>
      <c r="AL594" s="205"/>
      <c r="AM594" s="205"/>
      <c r="AN594" s="205"/>
      <c r="AO594" s="205"/>
      <c r="AP594" s="205"/>
      <c r="AQ594" s="205"/>
      <c r="AR594" s="205"/>
      <c r="AS594" s="205"/>
      <c r="AT594" s="205"/>
      <c r="AU594" s="205"/>
      <c r="AV594" s="205"/>
      <c r="AW594" s="205"/>
      <c r="AX594" s="205"/>
      <c r="AY594" s="205"/>
      <c r="AZ594" s="205"/>
      <c r="BA594" s="205"/>
      <c r="BB594" s="205"/>
      <c r="BC594" s="205"/>
      <c r="BD594" s="205"/>
      <c r="BE594" s="205"/>
      <c r="BF594" s="205"/>
      <c r="BG594" s="205"/>
      <c r="BH594" s="205"/>
      <c r="BI594" s="205"/>
      <c r="BJ594" s="205"/>
      <c r="BK594" s="205"/>
      <c r="BL594" s="205"/>
      <c r="BM594" s="206">
        <v>97</v>
      </c>
    </row>
    <row r="595" spans="1:65">
      <c r="A595" s="29"/>
      <c r="B595" s="19">
        <v>1</v>
      </c>
      <c r="C595" s="9">
        <v>6</v>
      </c>
      <c r="D595" s="23">
        <v>0.31</v>
      </c>
      <c r="E595" s="23">
        <v>0.30737180325287872</v>
      </c>
      <c r="F595" s="23">
        <v>0.30035459999999997</v>
      </c>
      <c r="G595" s="208">
        <v>1.26</v>
      </c>
      <c r="H595" s="23">
        <v>0.3</v>
      </c>
      <c r="I595" s="23">
        <v>0.34300000000000003</v>
      </c>
      <c r="J595" s="23">
        <v>0.26</v>
      </c>
      <c r="K595" s="23">
        <v>0.3</v>
      </c>
      <c r="L595" s="23">
        <v>0.3</v>
      </c>
      <c r="M595" s="23">
        <v>0.26600000000000001</v>
      </c>
      <c r="N595" s="23">
        <v>0.28000000000000003</v>
      </c>
      <c r="O595" s="23">
        <v>0.28411967666825261</v>
      </c>
      <c r="P595" s="23">
        <v>0.33</v>
      </c>
      <c r="Q595" s="23">
        <v>0.3</v>
      </c>
      <c r="R595" s="23">
        <v>0.3</v>
      </c>
      <c r="S595" s="23">
        <v>0.28999999999999998</v>
      </c>
      <c r="T595" s="208">
        <v>0.25</v>
      </c>
      <c r="U595" s="204"/>
      <c r="V595" s="205"/>
      <c r="W595" s="205"/>
      <c r="X595" s="205"/>
      <c r="Y595" s="205"/>
      <c r="Z595" s="205"/>
      <c r="AA595" s="205"/>
      <c r="AB595" s="205"/>
      <c r="AC595" s="205"/>
      <c r="AD595" s="205"/>
      <c r="AE595" s="205"/>
      <c r="AF595" s="205"/>
      <c r="AG595" s="205"/>
      <c r="AH595" s="205"/>
      <c r="AI595" s="205"/>
      <c r="AJ595" s="205"/>
      <c r="AK595" s="205"/>
      <c r="AL595" s="205"/>
      <c r="AM595" s="205"/>
      <c r="AN595" s="205"/>
      <c r="AO595" s="205"/>
      <c r="AP595" s="205"/>
      <c r="AQ595" s="205"/>
      <c r="AR595" s="205"/>
      <c r="AS595" s="205"/>
      <c r="AT595" s="205"/>
      <c r="AU595" s="205"/>
      <c r="AV595" s="205"/>
      <c r="AW595" s="205"/>
      <c r="AX595" s="205"/>
      <c r="AY595" s="205"/>
      <c r="AZ595" s="205"/>
      <c r="BA595" s="205"/>
      <c r="BB595" s="205"/>
      <c r="BC595" s="205"/>
      <c r="BD595" s="205"/>
      <c r="BE595" s="205"/>
      <c r="BF595" s="205"/>
      <c r="BG595" s="205"/>
      <c r="BH595" s="205"/>
      <c r="BI595" s="205"/>
      <c r="BJ595" s="205"/>
      <c r="BK595" s="205"/>
      <c r="BL595" s="205"/>
      <c r="BM595" s="56"/>
    </row>
    <row r="596" spans="1:65">
      <c r="A596" s="29"/>
      <c r="B596" s="20" t="s">
        <v>256</v>
      </c>
      <c r="C596" s="12"/>
      <c r="D596" s="210">
        <v>0.31</v>
      </c>
      <c r="E596" s="210">
        <v>0.31437365995242877</v>
      </c>
      <c r="F596" s="210">
        <v>0.30956726666666673</v>
      </c>
      <c r="G596" s="210">
        <v>1.2433333333333332</v>
      </c>
      <c r="H596" s="210">
        <v>0.30333333333333334</v>
      </c>
      <c r="I596" s="210">
        <v>0.33166666666666672</v>
      </c>
      <c r="J596" s="210">
        <v>0.26</v>
      </c>
      <c r="K596" s="210">
        <v>0.3</v>
      </c>
      <c r="L596" s="210">
        <v>0.3066666666666667</v>
      </c>
      <c r="M596" s="210">
        <v>0.26783333333333337</v>
      </c>
      <c r="N596" s="210">
        <v>0.28166666666666668</v>
      </c>
      <c r="O596" s="210">
        <v>0.2840342304731226</v>
      </c>
      <c r="P596" s="210">
        <v>0.33833333333333337</v>
      </c>
      <c r="Q596" s="210">
        <v>0.29000000000000004</v>
      </c>
      <c r="R596" s="210">
        <v>0.30499999999999999</v>
      </c>
      <c r="S596" s="210">
        <v>0.29166666666666669</v>
      </c>
      <c r="T596" s="210">
        <v>0.24916666666666665</v>
      </c>
      <c r="U596" s="204"/>
      <c r="V596" s="205"/>
      <c r="W596" s="205"/>
      <c r="X596" s="205"/>
      <c r="Y596" s="205"/>
      <c r="Z596" s="205"/>
      <c r="AA596" s="205"/>
      <c r="AB596" s="205"/>
      <c r="AC596" s="205"/>
      <c r="AD596" s="205"/>
      <c r="AE596" s="205"/>
      <c r="AF596" s="205"/>
      <c r="AG596" s="205"/>
      <c r="AH596" s="205"/>
      <c r="AI596" s="205"/>
      <c r="AJ596" s="205"/>
      <c r="AK596" s="205"/>
      <c r="AL596" s="205"/>
      <c r="AM596" s="205"/>
      <c r="AN596" s="205"/>
      <c r="AO596" s="205"/>
      <c r="AP596" s="205"/>
      <c r="AQ596" s="205"/>
      <c r="AR596" s="205"/>
      <c r="AS596" s="205"/>
      <c r="AT596" s="205"/>
      <c r="AU596" s="205"/>
      <c r="AV596" s="205"/>
      <c r="AW596" s="205"/>
      <c r="AX596" s="205"/>
      <c r="AY596" s="205"/>
      <c r="AZ596" s="205"/>
      <c r="BA596" s="205"/>
      <c r="BB596" s="205"/>
      <c r="BC596" s="205"/>
      <c r="BD596" s="205"/>
      <c r="BE596" s="205"/>
      <c r="BF596" s="205"/>
      <c r="BG596" s="205"/>
      <c r="BH596" s="205"/>
      <c r="BI596" s="205"/>
      <c r="BJ596" s="205"/>
      <c r="BK596" s="205"/>
      <c r="BL596" s="205"/>
      <c r="BM596" s="56"/>
    </row>
    <row r="597" spans="1:65">
      <c r="A597" s="29"/>
      <c r="B597" s="3" t="s">
        <v>257</v>
      </c>
      <c r="C597" s="28"/>
      <c r="D597" s="23">
        <v>0.31</v>
      </c>
      <c r="E597" s="23">
        <v>0.31498679126980561</v>
      </c>
      <c r="F597" s="23">
        <v>0.30889875</v>
      </c>
      <c r="G597" s="23">
        <v>1.25</v>
      </c>
      <c r="H597" s="23">
        <v>0.3</v>
      </c>
      <c r="I597" s="23">
        <v>0.33550000000000002</v>
      </c>
      <c r="J597" s="23">
        <v>0.26</v>
      </c>
      <c r="K597" s="23">
        <v>0.3</v>
      </c>
      <c r="L597" s="23">
        <v>0.31</v>
      </c>
      <c r="M597" s="23">
        <v>0.26800000000000002</v>
      </c>
      <c r="N597" s="23">
        <v>0.28000000000000003</v>
      </c>
      <c r="O597" s="23">
        <v>0.28572877961703735</v>
      </c>
      <c r="P597" s="23">
        <v>0.34</v>
      </c>
      <c r="Q597" s="23">
        <v>0.28999999999999998</v>
      </c>
      <c r="R597" s="23">
        <v>0.30499999999999999</v>
      </c>
      <c r="S597" s="23">
        <v>0.28999999999999998</v>
      </c>
      <c r="T597" s="23">
        <v>0.2505</v>
      </c>
      <c r="U597" s="204"/>
      <c r="V597" s="205"/>
      <c r="W597" s="205"/>
      <c r="X597" s="205"/>
      <c r="Y597" s="205"/>
      <c r="Z597" s="205"/>
      <c r="AA597" s="205"/>
      <c r="AB597" s="205"/>
      <c r="AC597" s="205"/>
      <c r="AD597" s="205"/>
      <c r="AE597" s="205"/>
      <c r="AF597" s="205"/>
      <c r="AG597" s="205"/>
      <c r="AH597" s="205"/>
      <c r="AI597" s="205"/>
      <c r="AJ597" s="205"/>
      <c r="AK597" s="205"/>
      <c r="AL597" s="205"/>
      <c r="AM597" s="205"/>
      <c r="AN597" s="205"/>
      <c r="AO597" s="205"/>
      <c r="AP597" s="205"/>
      <c r="AQ597" s="205"/>
      <c r="AR597" s="205"/>
      <c r="AS597" s="205"/>
      <c r="AT597" s="205"/>
      <c r="AU597" s="205"/>
      <c r="AV597" s="205"/>
      <c r="AW597" s="205"/>
      <c r="AX597" s="205"/>
      <c r="AY597" s="205"/>
      <c r="AZ597" s="205"/>
      <c r="BA597" s="205"/>
      <c r="BB597" s="205"/>
      <c r="BC597" s="205"/>
      <c r="BD597" s="205"/>
      <c r="BE597" s="205"/>
      <c r="BF597" s="205"/>
      <c r="BG597" s="205"/>
      <c r="BH597" s="205"/>
      <c r="BI597" s="205"/>
      <c r="BJ597" s="205"/>
      <c r="BK597" s="205"/>
      <c r="BL597" s="205"/>
      <c r="BM597" s="56"/>
    </row>
    <row r="598" spans="1:65">
      <c r="A598" s="29"/>
      <c r="B598" s="3" t="s">
        <v>258</v>
      </c>
      <c r="C598" s="28"/>
      <c r="D598" s="23">
        <v>6.324555320336764E-3</v>
      </c>
      <c r="E598" s="23">
        <v>4.1973835802948016E-3</v>
      </c>
      <c r="F598" s="23">
        <v>6.8703589375422617E-3</v>
      </c>
      <c r="G598" s="23">
        <v>2.8751811537130457E-2</v>
      </c>
      <c r="H598" s="23">
        <v>5.1639777949432277E-3</v>
      </c>
      <c r="I598" s="23">
        <v>1.6083117442419758E-2</v>
      </c>
      <c r="J598" s="23">
        <v>6.324555320336764E-3</v>
      </c>
      <c r="K598" s="23">
        <v>0</v>
      </c>
      <c r="L598" s="23">
        <v>5.1639777949432268E-3</v>
      </c>
      <c r="M598" s="23">
        <v>7.6528861657982859E-3</v>
      </c>
      <c r="N598" s="23">
        <v>4.0824829046386115E-3</v>
      </c>
      <c r="O598" s="23">
        <v>5.8695365061205516E-3</v>
      </c>
      <c r="P598" s="23">
        <v>7.5277265270908E-3</v>
      </c>
      <c r="Q598" s="23">
        <v>8.9442719099991422E-3</v>
      </c>
      <c r="R598" s="23">
        <v>5.4772255750516656E-3</v>
      </c>
      <c r="S598" s="23">
        <v>4.0824829046386341E-3</v>
      </c>
      <c r="T598" s="23">
        <v>5.2313159593611542E-3</v>
      </c>
      <c r="U598" s="204"/>
      <c r="V598" s="205"/>
      <c r="W598" s="205"/>
      <c r="X598" s="205"/>
      <c r="Y598" s="205"/>
      <c r="Z598" s="205"/>
      <c r="AA598" s="205"/>
      <c r="AB598" s="205"/>
      <c r="AC598" s="205"/>
      <c r="AD598" s="205"/>
      <c r="AE598" s="205"/>
      <c r="AF598" s="205"/>
      <c r="AG598" s="205"/>
      <c r="AH598" s="205"/>
      <c r="AI598" s="205"/>
      <c r="AJ598" s="205"/>
      <c r="AK598" s="205"/>
      <c r="AL598" s="205"/>
      <c r="AM598" s="205"/>
      <c r="AN598" s="205"/>
      <c r="AO598" s="205"/>
      <c r="AP598" s="205"/>
      <c r="AQ598" s="205"/>
      <c r="AR598" s="205"/>
      <c r="AS598" s="205"/>
      <c r="AT598" s="205"/>
      <c r="AU598" s="205"/>
      <c r="AV598" s="205"/>
      <c r="AW598" s="205"/>
      <c r="AX598" s="205"/>
      <c r="AY598" s="205"/>
      <c r="AZ598" s="205"/>
      <c r="BA598" s="205"/>
      <c r="BB598" s="205"/>
      <c r="BC598" s="205"/>
      <c r="BD598" s="205"/>
      <c r="BE598" s="205"/>
      <c r="BF598" s="205"/>
      <c r="BG598" s="205"/>
      <c r="BH598" s="205"/>
      <c r="BI598" s="205"/>
      <c r="BJ598" s="205"/>
      <c r="BK598" s="205"/>
      <c r="BL598" s="205"/>
      <c r="BM598" s="56"/>
    </row>
    <row r="599" spans="1:65">
      <c r="A599" s="29"/>
      <c r="B599" s="3" t="s">
        <v>86</v>
      </c>
      <c r="C599" s="28"/>
      <c r="D599" s="13">
        <v>2.0401791355925045E-2</v>
      </c>
      <c r="E599" s="13">
        <v>1.3351575258976699E-2</v>
      </c>
      <c r="F599" s="13">
        <v>2.2193428302418258E-2</v>
      </c>
      <c r="G599" s="13">
        <v>2.3124781397155868E-2</v>
      </c>
      <c r="H599" s="13">
        <v>1.7024102620691959E-2</v>
      </c>
      <c r="I599" s="13">
        <v>4.849181138418017E-2</v>
      </c>
      <c r="J599" s="13">
        <v>2.4325212770526013E-2</v>
      </c>
      <c r="K599" s="13">
        <v>0</v>
      </c>
      <c r="L599" s="13">
        <v>1.683905802698878E-2</v>
      </c>
      <c r="M599" s="13">
        <v>2.8573314869190857E-2</v>
      </c>
      <c r="N599" s="13">
        <v>1.4494022146645958E-2</v>
      </c>
      <c r="O599" s="13">
        <v>2.0664891327863984E-2</v>
      </c>
      <c r="P599" s="13">
        <v>2.2249438011105811E-2</v>
      </c>
      <c r="Q599" s="13">
        <v>3.0842316931031521E-2</v>
      </c>
      <c r="R599" s="13">
        <v>1.7958116639513657E-2</v>
      </c>
      <c r="S599" s="13">
        <v>1.3997084244475317E-2</v>
      </c>
      <c r="T599" s="13">
        <v>2.0995247997436073E-2</v>
      </c>
      <c r="U599" s="15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55"/>
    </row>
    <row r="600" spans="1:65">
      <c r="A600" s="29"/>
      <c r="B600" s="3" t="s">
        <v>259</v>
      </c>
      <c r="C600" s="28"/>
      <c r="D600" s="13">
        <v>3.468029767488634E-2</v>
      </c>
      <c r="E600" s="13">
        <v>4.9278167937814699E-2</v>
      </c>
      <c r="F600" s="13">
        <v>3.3235972984089202E-2</v>
      </c>
      <c r="G600" s="13">
        <v>3.1498467852981999</v>
      </c>
      <c r="H600" s="13">
        <v>1.2429108477577167E-2</v>
      </c>
      <c r="I600" s="13">
        <v>0.10699666256614204</v>
      </c>
      <c r="J600" s="13">
        <v>-0.1322036213049339</v>
      </c>
      <c r="K600" s="13">
        <v>1.3035138789223577E-3</v>
      </c>
      <c r="L600" s="13">
        <v>2.3554703076231753E-2</v>
      </c>
      <c r="M600" s="13">
        <v>-0.10605847399809532</v>
      </c>
      <c r="N600" s="13">
        <v>-5.9887256413678425E-2</v>
      </c>
      <c r="O600" s="13">
        <v>-5.1985089884555524E-2</v>
      </c>
      <c r="P600" s="13">
        <v>0.12924785176345144</v>
      </c>
      <c r="Q600" s="13">
        <v>-3.2073269917041625E-2</v>
      </c>
      <c r="R600" s="13">
        <v>1.799190577690446E-2</v>
      </c>
      <c r="S600" s="13">
        <v>-2.6510472617714331E-2</v>
      </c>
      <c r="T600" s="13">
        <v>-0.16836180375056176</v>
      </c>
      <c r="U600" s="15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55"/>
    </row>
    <row r="601" spans="1:65">
      <c r="A601" s="29"/>
      <c r="B601" s="45" t="s">
        <v>260</v>
      </c>
      <c r="C601" s="46"/>
      <c r="D601" s="44">
        <v>0.34</v>
      </c>
      <c r="E601" s="44">
        <v>0.56000000000000005</v>
      </c>
      <c r="F601" s="44">
        <v>0.32</v>
      </c>
      <c r="G601" s="44">
        <v>47.54</v>
      </c>
      <c r="H601" s="44">
        <v>0</v>
      </c>
      <c r="I601" s="44">
        <v>1.43</v>
      </c>
      <c r="J601" s="44">
        <v>2.19</v>
      </c>
      <c r="K601" s="44">
        <v>0.17</v>
      </c>
      <c r="L601" s="44">
        <v>0.17</v>
      </c>
      <c r="M601" s="44">
        <v>1.8</v>
      </c>
      <c r="N601" s="44">
        <v>1.1000000000000001</v>
      </c>
      <c r="O601" s="44">
        <v>0.98</v>
      </c>
      <c r="P601" s="44">
        <v>1.77</v>
      </c>
      <c r="Q601" s="44">
        <v>0.67</v>
      </c>
      <c r="R601" s="44">
        <v>0.08</v>
      </c>
      <c r="S601" s="44">
        <v>0.59</v>
      </c>
      <c r="T601" s="44">
        <v>2.74</v>
      </c>
      <c r="U601" s="15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55"/>
    </row>
    <row r="602" spans="1:65">
      <c r="B602" s="3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BM602" s="55"/>
    </row>
    <row r="603" spans="1:65" ht="15">
      <c r="B603" s="8" t="s">
        <v>555</v>
      </c>
      <c r="BM603" s="27" t="s">
        <v>66</v>
      </c>
    </row>
    <row r="604" spans="1:65" ht="15">
      <c r="A604" s="24" t="s">
        <v>29</v>
      </c>
      <c r="B604" s="18" t="s">
        <v>110</v>
      </c>
      <c r="C604" s="15" t="s">
        <v>111</v>
      </c>
      <c r="D604" s="16" t="s">
        <v>227</v>
      </c>
      <c r="E604" s="17" t="s">
        <v>227</v>
      </c>
      <c r="F604" s="17" t="s">
        <v>227</v>
      </c>
      <c r="G604" s="17" t="s">
        <v>227</v>
      </c>
      <c r="H604" s="17" t="s">
        <v>227</v>
      </c>
      <c r="I604" s="17" t="s">
        <v>227</v>
      </c>
      <c r="J604" s="17" t="s">
        <v>227</v>
      </c>
      <c r="K604" s="17" t="s">
        <v>227</v>
      </c>
      <c r="L604" s="17" t="s">
        <v>227</v>
      </c>
      <c r="M604" s="17" t="s">
        <v>227</v>
      </c>
      <c r="N604" s="17" t="s">
        <v>227</v>
      </c>
      <c r="O604" s="17" t="s">
        <v>227</v>
      </c>
      <c r="P604" s="17" t="s">
        <v>227</v>
      </c>
      <c r="Q604" s="17" t="s">
        <v>227</v>
      </c>
      <c r="R604" s="17" t="s">
        <v>227</v>
      </c>
      <c r="S604" s="15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27">
        <v>1</v>
      </c>
    </row>
    <row r="605" spans="1:65">
      <c r="A605" s="29"/>
      <c r="B605" s="19" t="s">
        <v>228</v>
      </c>
      <c r="C605" s="9" t="s">
        <v>228</v>
      </c>
      <c r="D605" s="151" t="s">
        <v>230</v>
      </c>
      <c r="E605" s="152" t="s">
        <v>232</v>
      </c>
      <c r="F605" s="152" t="s">
        <v>235</v>
      </c>
      <c r="G605" s="152" t="s">
        <v>236</v>
      </c>
      <c r="H605" s="152" t="s">
        <v>238</v>
      </c>
      <c r="I605" s="152" t="s">
        <v>239</v>
      </c>
      <c r="J605" s="152" t="s">
        <v>240</v>
      </c>
      <c r="K605" s="152" t="s">
        <v>241</v>
      </c>
      <c r="L605" s="152" t="s">
        <v>244</v>
      </c>
      <c r="M605" s="152" t="s">
        <v>245</v>
      </c>
      <c r="N605" s="152" t="s">
        <v>246</v>
      </c>
      <c r="O605" s="152" t="s">
        <v>247</v>
      </c>
      <c r="P605" s="152" t="s">
        <v>248</v>
      </c>
      <c r="Q605" s="152" t="s">
        <v>249</v>
      </c>
      <c r="R605" s="152" t="s">
        <v>250</v>
      </c>
      <c r="S605" s="15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27" t="s">
        <v>3</v>
      </c>
    </row>
    <row r="606" spans="1:65">
      <c r="A606" s="29"/>
      <c r="B606" s="19"/>
      <c r="C606" s="9"/>
      <c r="D606" s="10" t="s">
        <v>262</v>
      </c>
      <c r="E606" s="11" t="s">
        <v>262</v>
      </c>
      <c r="F606" s="11" t="s">
        <v>312</v>
      </c>
      <c r="G606" s="11" t="s">
        <v>264</v>
      </c>
      <c r="H606" s="11" t="s">
        <v>264</v>
      </c>
      <c r="I606" s="11" t="s">
        <v>264</v>
      </c>
      <c r="J606" s="11" t="s">
        <v>312</v>
      </c>
      <c r="K606" s="11" t="s">
        <v>262</v>
      </c>
      <c r="L606" s="11" t="s">
        <v>262</v>
      </c>
      <c r="M606" s="11" t="s">
        <v>264</v>
      </c>
      <c r="N606" s="11" t="s">
        <v>264</v>
      </c>
      <c r="O606" s="11" t="s">
        <v>262</v>
      </c>
      <c r="P606" s="11" t="s">
        <v>262</v>
      </c>
      <c r="Q606" s="11" t="s">
        <v>262</v>
      </c>
      <c r="R606" s="11" t="s">
        <v>262</v>
      </c>
      <c r="S606" s="15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27">
        <v>2</v>
      </c>
    </row>
    <row r="607" spans="1:65">
      <c r="A607" s="29"/>
      <c r="B607" s="19"/>
      <c r="C607" s="9"/>
      <c r="D607" s="25" t="s">
        <v>116</v>
      </c>
      <c r="E607" s="25" t="s">
        <v>313</v>
      </c>
      <c r="F607" s="25" t="s">
        <v>315</v>
      </c>
      <c r="G607" s="25" t="s">
        <v>314</v>
      </c>
      <c r="H607" s="25" t="s">
        <v>315</v>
      </c>
      <c r="I607" s="25" t="s">
        <v>313</v>
      </c>
      <c r="J607" s="25" t="s">
        <v>315</v>
      </c>
      <c r="K607" s="25" t="s">
        <v>315</v>
      </c>
      <c r="L607" s="25" t="s">
        <v>315</v>
      </c>
      <c r="M607" s="25" t="s">
        <v>314</v>
      </c>
      <c r="N607" s="25" t="s">
        <v>313</v>
      </c>
      <c r="O607" s="25" t="s">
        <v>315</v>
      </c>
      <c r="P607" s="25" t="s">
        <v>315</v>
      </c>
      <c r="Q607" s="25" t="s">
        <v>315</v>
      </c>
      <c r="R607" s="25" t="s">
        <v>316</v>
      </c>
      <c r="S607" s="15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27">
        <v>2</v>
      </c>
    </row>
    <row r="608" spans="1:65">
      <c r="A608" s="29"/>
      <c r="B608" s="18">
        <v>1</v>
      </c>
      <c r="C608" s="14">
        <v>1</v>
      </c>
      <c r="D608" s="21">
        <v>0.6</v>
      </c>
      <c r="E608" s="21">
        <v>0.57421438318432638</v>
      </c>
      <c r="F608" s="147">
        <v>28</v>
      </c>
      <c r="G608" s="147">
        <v>0.9</v>
      </c>
      <c r="H608" s="147">
        <v>0.4</v>
      </c>
      <c r="I608" s="147" t="s">
        <v>102</v>
      </c>
      <c r="J608" s="147" t="s">
        <v>104</v>
      </c>
      <c r="K608" s="21">
        <v>0.64</v>
      </c>
      <c r="L608" s="21">
        <v>0.55000000000000004</v>
      </c>
      <c r="M608" s="154">
        <v>1.3703648920161982</v>
      </c>
      <c r="N608" s="147">
        <v>0.9</v>
      </c>
      <c r="O608" s="21">
        <v>0.64</v>
      </c>
      <c r="P608" s="147">
        <v>1</v>
      </c>
      <c r="Q608" s="21">
        <v>0.44</v>
      </c>
      <c r="R608" s="21">
        <v>0.41</v>
      </c>
      <c r="S608" s="15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27">
        <v>1</v>
      </c>
    </row>
    <row r="609" spans="1:65">
      <c r="A609" s="29"/>
      <c r="B609" s="19">
        <v>1</v>
      </c>
      <c r="C609" s="9">
        <v>2</v>
      </c>
      <c r="D609" s="11">
        <v>0.63</v>
      </c>
      <c r="E609" s="149">
        <v>0.64225842028010427</v>
      </c>
      <c r="F609" s="148">
        <v>19</v>
      </c>
      <c r="G609" s="148">
        <v>0.9</v>
      </c>
      <c r="H609" s="148">
        <v>0.4</v>
      </c>
      <c r="I609" s="148" t="s">
        <v>102</v>
      </c>
      <c r="J609" s="148" t="s">
        <v>104</v>
      </c>
      <c r="K609" s="11">
        <v>0.62</v>
      </c>
      <c r="L609" s="11">
        <v>0.49</v>
      </c>
      <c r="M609" s="148">
        <v>1.2453839170923104</v>
      </c>
      <c r="N609" s="148">
        <v>1</v>
      </c>
      <c r="O609" s="11">
        <v>0.68</v>
      </c>
      <c r="P609" s="148">
        <v>1.1299999999999999</v>
      </c>
      <c r="Q609" s="11">
        <v>0.43</v>
      </c>
      <c r="R609" s="11">
        <v>0.42</v>
      </c>
      <c r="S609" s="15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27">
        <v>27</v>
      </c>
    </row>
    <row r="610" spans="1:65">
      <c r="A610" s="29"/>
      <c r="B610" s="19">
        <v>1</v>
      </c>
      <c r="C610" s="9">
        <v>3</v>
      </c>
      <c r="D610" s="11">
        <v>0.6</v>
      </c>
      <c r="E610" s="11">
        <v>0.55335995740835542</v>
      </c>
      <c r="F610" s="148">
        <v>27</v>
      </c>
      <c r="G610" s="148">
        <v>1.1000000000000001</v>
      </c>
      <c r="H610" s="148">
        <v>0.3</v>
      </c>
      <c r="I610" s="148" t="s">
        <v>102</v>
      </c>
      <c r="J610" s="148" t="s">
        <v>104</v>
      </c>
      <c r="K610" s="11">
        <v>0.63</v>
      </c>
      <c r="L610" s="11">
        <v>0.48</v>
      </c>
      <c r="M610" s="148">
        <v>1.2217698439226563</v>
      </c>
      <c r="N610" s="148">
        <v>0.9</v>
      </c>
      <c r="O610" s="11">
        <v>0.67</v>
      </c>
      <c r="P610" s="148">
        <v>0.92</v>
      </c>
      <c r="Q610" s="11">
        <v>0.49</v>
      </c>
      <c r="R610" s="11">
        <v>0.39</v>
      </c>
      <c r="S610" s="15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27">
        <v>16</v>
      </c>
    </row>
    <row r="611" spans="1:65">
      <c r="A611" s="29"/>
      <c r="B611" s="19">
        <v>1</v>
      </c>
      <c r="C611" s="9">
        <v>4</v>
      </c>
      <c r="D611" s="149">
        <v>0.7</v>
      </c>
      <c r="E611" s="11">
        <v>0.57118018259700021</v>
      </c>
      <c r="F611" s="148">
        <v>15</v>
      </c>
      <c r="G611" s="148">
        <v>1</v>
      </c>
      <c r="H611" s="148">
        <v>0.3</v>
      </c>
      <c r="I611" s="148" t="s">
        <v>102</v>
      </c>
      <c r="J611" s="148" t="s">
        <v>104</v>
      </c>
      <c r="K611" s="11">
        <v>0.6</v>
      </c>
      <c r="L611" s="11">
        <v>0.51</v>
      </c>
      <c r="M611" s="148">
        <v>1.2296754126464233</v>
      </c>
      <c r="N611" s="148">
        <v>1</v>
      </c>
      <c r="O611" s="11">
        <v>0.67</v>
      </c>
      <c r="P611" s="148">
        <v>0.94</v>
      </c>
      <c r="Q611" s="11">
        <v>0.5</v>
      </c>
      <c r="R611" s="11">
        <v>0.39</v>
      </c>
      <c r="S611" s="15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27">
        <v>0.54917291838867477</v>
      </c>
    </row>
    <row r="612" spans="1:65">
      <c r="A612" s="29"/>
      <c r="B612" s="19">
        <v>1</v>
      </c>
      <c r="C612" s="9">
        <v>5</v>
      </c>
      <c r="D612" s="11">
        <v>0.61</v>
      </c>
      <c r="E612" s="11">
        <v>0.53834099939429003</v>
      </c>
      <c r="F612" s="148">
        <v>20</v>
      </c>
      <c r="G612" s="148">
        <v>1</v>
      </c>
      <c r="H612" s="148">
        <v>0.5</v>
      </c>
      <c r="I612" s="148" t="s">
        <v>102</v>
      </c>
      <c r="J612" s="148" t="s">
        <v>104</v>
      </c>
      <c r="K612" s="11">
        <v>0.61</v>
      </c>
      <c r="L612" s="11">
        <v>0.51</v>
      </c>
      <c r="M612" s="148">
        <v>1.2276981034116656</v>
      </c>
      <c r="N612" s="148">
        <v>0.9</v>
      </c>
      <c r="O612" s="11">
        <v>0.68</v>
      </c>
      <c r="P612" s="148">
        <v>1.03</v>
      </c>
      <c r="Q612" s="11">
        <v>0.48</v>
      </c>
      <c r="R612" s="11">
        <v>0.41</v>
      </c>
      <c r="S612" s="15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27">
        <v>98</v>
      </c>
    </row>
    <row r="613" spans="1:65">
      <c r="A613" s="29"/>
      <c r="B613" s="19">
        <v>1</v>
      </c>
      <c r="C613" s="9">
        <v>6</v>
      </c>
      <c r="D613" s="11">
        <v>0.61</v>
      </c>
      <c r="E613" s="11">
        <v>0.55062328768631208</v>
      </c>
      <c r="F613" s="148">
        <v>15</v>
      </c>
      <c r="G613" s="148">
        <v>1</v>
      </c>
      <c r="H613" s="148">
        <v>0.5</v>
      </c>
      <c r="I613" s="148" t="s">
        <v>102</v>
      </c>
      <c r="J613" s="148" t="s">
        <v>104</v>
      </c>
      <c r="K613" s="11">
        <v>0.62</v>
      </c>
      <c r="L613" s="11">
        <v>0.51</v>
      </c>
      <c r="M613" s="148">
        <v>1.2874763225772912</v>
      </c>
      <c r="N613" s="148">
        <v>0.9</v>
      </c>
      <c r="O613" s="11">
        <v>0.69</v>
      </c>
      <c r="P613" s="148">
        <v>1.01</v>
      </c>
      <c r="Q613" s="11">
        <v>0.49</v>
      </c>
      <c r="R613" s="11">
        <v>0.41</v>
      </c>
      <c r="S613" s="15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55"/>
    </row>
    <row r="614" spans="1:65">
      <c r="A614" s="29"/>
      <c r="B614" s="20" t="s">
        <v>256</v>
      </c>
      <c r="C614" s="12"/>
      <c r="D614" s="22">
        <v>0.625</v>
      </c>
      <c r="E614" s="22">
        <v>0.57166287175839792</v>
      </c>
      <c r="F614" s="22">
        <v>20.666666666666668</v>
      </c>
      <c r="G614" s="22">
        <v>0.98333333333333339</v>
      </c>
      <c r="H614" s="22">
        <v>0.40000000000000008</v>
      </c>
      <c r="I614" s="22" t="s">
        <v>651</v>
      </c>
      <c r="J614" s="22" t="s">
        <v>651</v>
      </c>
      <c r="K614" s="22">
        <v>0.62</v>
      </c>
      <c r="L614" s="22">
        <v>0.5083333333333333</v>
      </c>
      <c r="M614" s="22">
        <v>1.2637280819444241</v>
      </c>
      <c r="N614" s="22">
        <v>0.93333333333333346</v>
      </c>
      <c r="O614" s="22">
        <v>0.67166666666666675</v>
      </c>
      <c r="P614" s="22">
        <v>1.0049999999999999</v>
      </c>
      <c r="Q614" s="22">
        <v>0.47166666666666668</v>
      </c>
      <c r="R614" s="22">
        <v>0.40500000000000003</v>
      </c>
      <c r="S614" s="15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55"/>
    </row>
    <row r="615" spans="1:65">
      <c r="A615" s="29"/>
      <c r="B615" s="3" t="s">
        <v>257</v>
      </c>
      <c r="C615" s="28"/>
      <c r="D615" s="11">
        <v>0.61</v>
      </c>
      <c r="E615" s="11">
        <v>0.56227007000267781</v>
      </c>
      <c r="F615" s="11">
        <v>19.5</v>
      </c>
      <c r="G615" s="11">
        <v>1</v>
      </c>
      <c r="H615" s="11">
        <v>0.4</v>
      </c>
      <c r="I615" s="11" t="s">
        <v>651</v>
      </c>
      <c r="J615" s="11" t="s">
        <v>651</v>
      </c>
      <c r="K615" s="11">
        <v>0.62</v>
      </c>
      <c r="L615" s="11">
        <v>0.51</v>
      </c>
      <c r="M615" s="11">
        <v>1.237529664869367</v>
      </c>
      <c r="N615" s="11">
        <v>0.9</v>
      </c>
      <c r="O615" s="11">
        <v>0.67500000000000004</v>
      </c>
      <c r="P615" s="11">
        <v>1.0049999999999999</v>
      </c>
      <c r="Q615" s="11">
        <v>0.48499999999999999</v>
      </c>
      <c r="R615" s="11">
        <v>0.41</v>
      </c>
      <c r="S615" s="15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55"/>
    </row>
    <row r="616" spans="1:65">
      <c r="A616" s="29"/>
      <c r="B616" s="3" t="s">
        <v>258</v>
      </c>
      <c r="C616" s="28"/>
      <c r="D616" s="23">
        <v>3.8340579025361622E-2</v>
      </c>
      <c r="E616" s="23">
        <v>3.7090383173930749E-2</v>
      </c>
      <c r="F616" s="23">
        <v>5.680375574437547</v>
      </c>
      <c r="G616" s="23">
        <v>7.5277265270908111E-2</v>
      </c>
      <c r="H616" s="23">
        <v>8.9442719099991255E-2</v>
      </c>
      <c r="I616" s="23" t="s">
        <v>651</v>
      </c>
      <c r="J616" s="23" t="s">
        <v>651</v>
      </c>
      <c r="K616" s="23">
        <v>1.4142135623730963E-2</v>
      </c>
      <c r="L616" s="23">
        <v>2.4013884872437188E-2</v>
      </c>
      <c r="M616" s="23">
        <v>5.7428449320599026E-2</v>
      </c>
      <c r="N616" s="23">
        <v>5.1639777949432218E-2</v>
      </c>
      <c r="O616" s="23">
        <v>1.7224014243685078E-2</v>
      </c>
      <c r="P616" s="23">
        <v>7.4498322128756664E-2</v>
      </c>
      <c r="Q616" s="23">
        <v>2.9268868558020252E-2</v>
      </c>
      <c r="R616" s="23">
        <v>1.2247448713915874E-2</v>
      </c>
      <c r="S616" s="15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55"/>
    </row>
    <row r="617" spans="1:65">
      <c r="A617" s="29"/>
      <c r="B617" s="3" t="s">
        <v>86</v>
      </c>
      <c r="C617" s="28"/>
      <c r="D617" s="13">
        <v>6.1344926440578595E-2</v>
      </c>
      <c r="E617" s="13">
        <v>6.4881567452234806E-2</v>
      </c>
      <c r="F617" s="13">
        <v>0.27485688263407482</v>
      </c>
      <c r="G617" s="13">
        <v>7.6553151122957394E-2</v>
      </c>
      <c r="H617" s="13">
        <v>0.2236067977499781</v>
      </c>
      <c r="I617" s="13" t="s">
        <v>651</v>
      </c>
      <c r="J617" s="13" t="s">
        <v>651</v>
      </c>
      <c r="K617" s="13">
        <v>2.2809896167308004E-2</v>
      </c>
      <c r="L617" s="13">
        <v>4.724042925725349E-2</v>
      </c>
      <c r="M617" s="13">
        <v>4.5443675851720607E-2</v>
      </c>
      <c r="N617" s="13">
        <v>5.53283335172488E-2</v>
      </c>
      <c r="O617" s="13">
        <v>2.5643693663054704E-2</v>
      </c>
      <c r="P617" s="13">
        <v>7.4127683710205644E-2</v>
      </c>
      <c r="Q617" s="13">
        <v>6.2054138285555303E-2</v>
      </c>
      <c r="R617" s="13">
        <v>3.0240614108434254E-2</v>
      </c>
      <c r="S617" s="15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55"/>
    </row>
    <row r="618" spans="1:65">
      <c r="A618" s="29"/>
      <c r="B618" s="3" t="s">
        <v>259</v>
      </c>
      <c r="C618" s="28"/>
      <c r="D618" s="13">
        <v>0.13807505627518757</v>
      </c>
      <c r="E618" s="13">
        <v>4.0952407914998323E-2</v>
      </c>
      <c r="F618" s="13">
        <v>36.632348527499538</v>
      </c>
      <c r="G618" s="13">
        <v>0.79057142187296181</v>
      </c>
      <c r="H618" s="13">
        <v>-0.2716319639838799</v>
      </c>
      <c r="I618" s="13" t="s">
        <v>651</v>
      </c>
      <c r="J618" s="13" t="s">
        <v>651</v>
      </c>
      <c r="K618" s="13">
        <v>0.12897045582498601</v>
      </c>
      <c r="L618" s="13">
        <v>-7.4365620896180817E-2</v>
      </c>
      <c r="M618" s="13">
        <v>1.3011478527606966</v>
      </c>
      <c r="N618" s="13">
        <v>0.69952541737094687</v>
      </c>
      <c r="O618" s="13">
        <v>0.2230513271437351</v>
      </c>
      <c r="P618" s="13">
        <v>0.83002469049050132</v>
      </c>
      <c r="Q618" s="13">
        <v>-0.14113269086432512</v>
      </c>
      <c r="R618" s="13">
        <v>-0.26252736353367845</v>
      </c>
      <c r="S618" s="15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55"/>
    </row>
    <row r="619" spans="1:65">
      <c r="A619" s="29"/>
      <c r="B619" s="45" t="s">
        <v>260</v>
      </c>
      <c r="C619" s="46"/>
      <c r="D619" s="44">
        <v>0.03</v>
      </c>
      <c r="E619" s="44">
        <v>0.27</v>
      </c>
      <c r="F619" s="44" t="s">
        <v>261</v>
      </c>
      <c r="G619" s="44" t="s">
        <v>261</v>
      </c>
      <c r="H619" s="44" t="s">
        <v>261</v>
      </c>
      <c r="I619" s="44">
        <v>0.67</v>
      </c>
      <c r="J619" s="44">
        <v>10.56</v>
      </c>
      <c r="K619" s="44">
        <v>0</v>
      </c>
      <c r="L619" s="44">
        <v>0.63</v>
      </c>
      <c r="M619" s="44">
        <v>3.62</v>
      </c>
      <c r="N619" s="44" t="s">
        <v>261</v>
      </c>
      <c r="O619" s="44">
        <v>0.28999999999999998</v>
      </c>
      <c r="P619" s="44">
        <v>2.16</v>
      </c>
      <c r="Q619" s="44">
        <v>0.83</v>
      </c>
      <c r="R619" s="44">
        <v>1.21</v>
      </c>
      <c r="S619" s="15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55"/>
    </row>
    <row r="620" spans="1:65">
      <c r="B620" s="30" t="s">
        <v>320</v>
      </c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BM620" s="55"/>
    </row>
    <row r="621" spans="1:65">
      <c r="BM621" s="55"/>
    </row>
    <row r="622" spans="1:65" ht="15">
      <c r="B622" s="8" t="s">
        <v>556</v>
      </c>
      <c r="BM622" s="27" t="s">
        <v>311</v>
      </c>
    </row>
    <row r="623" spans="1:65" ht="15">
      <c r="A623" s="24" t="s">
        <v>31</v>
      </c>
      <c r="B623" s="18" t="s">
        <v>110</v>
      </c>
      <c r="C623" s="15" t="s">
        <v>111</v>
      </c>
      <c r="D623" s="16" t="s">
        <v>227</v>
      </c>
      <c r="E623" s="17" t="s">
        <v>227</v>
      </c>
      <c r="F623" s="15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27">
        <v>1</v>
      </c>
    </row>
    <row r="624" spans="1:65">
      <c r="A624" s="29"/>
      <c r="B624" s="19" t="s">
        <v>228</v>
      </c>
      <c r="C624" s="9" t="s">
        <v>228</v>
      </c>
      <c r="D624" s="151" t="s">
        <v>230</v>
      </c>
      <c r="E624" s="152" t="s">
        <v>238</v>
      </c>
      <c r="F624" s="15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27" t="s">
        <v>3</v>
      </c>
    </row>
    <row r="625" spans="1:65">
      <c r="A625" s="29"/>
      <c r="B625" s="19"/>
      <c r="C625" s="9"/>
      <c r="D625" s="10" t="s">
        <v>262</v>
      </c>
      <c r="E625" s="11" t="s">
        <v>264</v>
      </c>
      <c r="F625" s="15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27">
        <v>1</v>
      </c>
    </row>
    <row r="626" spans="1:65">
      <c r="A626" s="29"/>
      <c r="B626" s="19"/>
      <c r="C626" s="9"/>
      <c r="D626" s="25" t="s">
        <v>116</v>
      </c>
      <c r="E626" s="25" t="s">
        <v>315</v>
      </c>
      <c r="F626" s="15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27">
        <v>1</v>
      </c>
    </row>
    <row r="627" spans="1:65">
      <c r="A627" s="29"/>
      <c r="B627" s="18">
        <v>1</v>
      </c>
      <c r="C627" s="14">
        <v>1</v>
      </c>
      <c r="D627" s="212">
        <v>20.792000000000002</v>
      </c>
      <c r="E627" s="212">
        <v>21.4</v>
      </c>
      <c r="F627" s="215"/>
      <c r="G627" s="216"/>
      <c r="H627" s="216"/>
      <c r="I627" s="216"/>
      <c r="J627" s="216"/>
      <c r="K627" s="216"/>
      <c r="L627" s="216"/>
      <c r="M627" s="216"/>
      <c r="N627" s="216"/>
      <c r="O627" s="216"/>
      <c r="P627" s="216"/>
      <c r="Q627" s="216"/>
      <c r="R627" s="216"/>
      <c r="S627" s="216"/>
      <c r="T627" s="216"/>
      <c r="U627" s="216"/>
      <c r="V627" s="216"/>
      <c r="W627" s="216"/>
      <c r="X627" s="216"/>
      <c r="Y627" s="216"/>
      <c r="Z627" s="216"/>
      <c r="AA627" s="216"/>
      <c r="AB627" s="216"/>
      <c r="AC627" s="216"/>
      <c r="AD627" s="216"/>
      <c r="AE627" s="216"/>
      <c r="AF627" s="216"/>
      <c r="AG627" s="216"/>
      <c r="AH627" s="216"/>
      <c r="AI627" s="216"/>
      <c r="AJ627" s="216"/>
      <c r="AK627" s="216"/>
      <c r="AL627" s="216"/>
      <c r="AM627" s="216"/>
      <c r="AN627" s="216"/>
      <c r="AO627" s="216"/>
      <c r="AP627" s="216"/>
      <c r="AQ627" s="216"/>
      <c r="AR627" s="216"/>
      <c r="AS627" s="216"/>
      <c r="AT627" s="216"/>
      <c r="AU627" s="216"/>
      <c r="AV627" s="216"/>
      <c r="AW627" s="216"/>
      <c r="AX627" s="216"/>
      <c r="AY627" s="216"/>
      <c r="AZ627" s="216"/>
      <c r="BA627" s="216"/>
      <c r="BB627" s="216"/>
      <c r="BC627" s="216"/>
      <c r="BD627" s="216"/>
      <c r="BE627" s="216"/>
      <c r="BF627" s="216"/>
      <c r="BG627" s="216"/>
      <c r="BH627" s="216"/>
      <c r="BI627" s="216"/>
      <c r="BJ627" s="216"/>
      <c r="BK627" s="216"/>
      <c r="BL627" s="216"/>
      <c r="BM627" s="217">
        <v>1</v>
      </c>
    </row>
    <row r="628" spans="1:65">
      <c r="A628" s="29"/>
      <c r="B628" s="19">
        <v>1</v>
      </c>
      <c r="C628" s="9">
        <v>2</v>
      </c>
      <c r="D628" s="218">
        <v>20.498999999999999</v>
      </c>
      <c r="E628" s="218">
        <v>20</v>
      </c>
      <c r="F628" s="215"/>
      <c r="G628" s="216"/>
      <c r="H628" s="216"/>
      <c r="I628" s="216"/>
      <c r="J628" s="216"/>
      <c r="K628" s="216"/>
      <c r="L628" s="216"/>
      <c r="M628" s="216"/>
      <c r="N628" s="216"/>
      <c r="O628" s="216"/>
      <c r="P628" s="216"/>
      <c r="Q628" s="216"/>
      <c r="R628" s="216"/>
      <c r="S628" s="216"/>
      <c r="T628" s="216"/>
      <c r="U628" s="216"/>
      <c r="V628" s="216"/>
      <c r="W628" s="216"/>
      <c r="X628" s="216"/>
      <c r="Y628" s="216"/>
      <c r="Z628" s="216"/>
      <c r="AA628" s="216"/>
      <c r="AB628" s="216"/>
      <c r="AC628" s="216"/>
      <c r="AD628" s="216"/>
      <c r="AE628" s="216"/>
      <c r="AF628" s="216"/>
      <c r="AG628" s="216"/>
      <c r="AH628" s="216"/>
      <c r="AI628" s="216"/>
      <c r="AJ628" s="216"/>
      <c r="AK628" s="216"/>
      <c r="AL628" s="216"/>
      <c r="AM628" s="216"/>
      <c r="AN628" s="216"/>
      <c r="AO628" s="216"/>
      <c r="AP628" s="216"/>
      <c r="AQ628" s="216"/>
      <c r="AR628" s="216"/>
      <c r="AS628" s="216"/>
      <c r="AT628" s="216"/>
      <c r="AU628" s="216"/>
      <c r="AV628" s="216"/>
      <c r="AW628" s="216"/>
      <c r="AX628" s="216"/>
      <c r="AY628" s="216"/>
      <c r="AZ628" s="216"/>
      <c r="BA628" s="216"/>
      <c r="BB628" s="216"/>
      <c r="BC628" s="216"/>
      <c r="BD628" s="216"/>
      <c r="BE628" s="216"/>
      <c r="BF628" s="216"/>
      <c r="BG628" s="216"/>
      <c r="BH628" s="216"/>
      <c r="BI628" s="216"/>
      <c r="BJ628" s="216"/>
      <c r="BK628" s="216"/>
      <c r="BL628" s="216"/>
      <c r="BM628" s="217">
        <v>6</v>
      </c>
    </row>
    <row r="629" spans="1:65">
      <c r="A629" s="29"/>
      <c r="B629" s="19">
        <v>1</v>
      </c>
      <c r="C629" s="9">
        <v>3</v>
      </c>
      <c r="D629" s="218">
        <v>20.602</v>
      </c>
      <c r="E629" s="218">
        <v>18.600000000000001</v>
      </c>
      <c r="F629" s="215"/>
      <c r="G629" s="216"/>
      <c r="H629" s="216"/>
      <c r="I629" s="216"/>
      <c r="J629" s="216"/>
      <c r="K629" s="216"/>
      <c r="L629" s="216"/>
      <c r="M629" s="216"/>
      <c r="N629" s="216"/>
      <c r="O629" s="216"/>
      <c r="P629" s="216"/>
      <c r="Q629" s="216"/>
      <c r="R629" s="216"/>
      <c r="S629" s="216"/>
      <c r="T629" s="216"/>
      <c r="U629" s="216"/>
      <c r="V629" s="216"/>
      <c r="W629" s="216"/>
      <c r="X629" s="216"/>
      <c r="Y629" s="216"/>
      <c r="Z629" s="216"/>
      <c r="AA629" s="216"/>
      <c r="AB629" s="216"/>
      <c r="AC629" s="216"/>
      <c r="AD629" s="216"/>
      <c r="AE629" s="216"/>
      <c r="AF629" s="216"/>
      <c r="AG629" s="216"/>
      <c r="AH629" s="216"/>
      <c r="AI629" s="216"/>
      <c r="AJ629" s="216"/>
      <c r="AK629" s="216"/>
      <c r="AL629" s="216"/>
      <c r="AM629" s="216"/>
      <c r="AN629" s="216"/>
      <c r="AO629" s="216"/>
      <c r="AP629" s="216"/>
      <c r="AQ629" s="216"/>
      <c r="AR629" s="216"/>
      <c r="AS629" s="216"/>
      <c r="AT629" s="216"/>
      <c r="AU629" s="216"/>
      <c r="AV629" s="216"/>
      <c r="AW629" s="216"/>
      <c r="AX629" s="216"/>
      <c r="AY629" s="216"/>
      <c r="AZ629" s="216"/>
      <c r="BA629" s="216"/>
      <c r="BB629" s="216"/>
      <c r="BC629" s="216"/>
      <c r="BD629" s="216"/>
      <c r="BE629" s="216"/>
      <c r="BF629" s="216"/>
      <c r="BG629" s="216"/>
      <c r="BH629" s="216"/>
      <c r="BI629" s="216"/>
      <c r="BJ629" s="216"/>
      <c r="BK629" s="216"/>
      <c r="BL629" s="216"/>
      <c r="BM629" s="217">
        <v>16</v>
      </c>
    </row>
    <row r="630" spans="1:65">
      <c r="A630" s="29"/>
      <c r="B630" s="19">
        <v>1</v>
      </c>
      <c r="C630" s="9">
        <v>4</v>
      </c>
      <c r="D630" s="218">
        <v>20.893999999999998</v>
      </c>
      <c r="E630" s="218">
        <v>21.7</v>
      </c>
      <c r="F630" s="215"/>
      <c r="G630" s="216"/>
      <c r="H630" s="216"/>
      <c r="I630" s="216"/>
      <c r="J630" s="216"/>
      <c r="K630" s="216"/>
      <c r="L630" s="216"/>
      <c r="M630" s="216"/>
      <c r="N630" s="216"/>
      <c r="O630" s="216"/>
      <c r="P630" s="216"/>
      <c r="Q630" s="216"/>
      <c r="R630" s="216"/>
      <c r="S630" s="216"/>
      <c r="T630" s="216"/>
      <c r="U630" s="216"/>
      <c r="V630" s="216"/>
      <c r="W630" s="216"/>
      <c r="X630" s="216"/>
      <c r="Y630" s="216"/>
      <c r="Z630" s="216"/>
      <c r="AA630" s="216"/>
      <c r="AB630" s="216"/>
      <c r="AC630" s="216"/>
      <c r="AD630" s="216"/>
      <c r="AE630" s="216"/>
      <c r="AF630" s="216"/>
      <c r="AG630" s="216"/>
      <c r="AH630" s="216"/>
      <c r="AI630" s="216"/>
      <c r="AJ630" s="216"/>
      <c r="AK630" s="216"/>
      <c r="AL630" s="216"/>
      <c r="AM630" s="216"/>
      <c r="AN630" s="216"/>
      <c r="AO630" s="216"/>
      <c r="AP630" s="216"/>
      <c r="AQ630" s="216"/>
      <c r="AR630" s="216"/>
      <c r="AS630" s="216"/>
      <c r="AT630" s="216"/>
      <c r="AU630" s="216"/>
      <c r="AV630" s="216"/>
      <c r="AW630" s="216"/>
      <c r="AX630" s="216"/>
      <c r="AY630" s="216"/>
      <c r="AZ630" s="216"/>
      <c r="BA630" s="216"/>
      <c r="BB630" s="216"/>
      <c r="BC630" s="216"/>
      <c r="BD630" s="216"/>
      <c r="BE630" s="216"/>
      <c r="BF630" s="216"/>
      <c r="BG630" s="216"/>
      <c r="BH630" s="216"/>
      <c r="BI630" s="216"/>
      <c r="BJ630" s="216"/>
      <c r="BK630" s="216"/>
      <c r="BL630" s="216"/>
      <c r="BM630" s="217">
        <v>20.696916666666699</v>
      </c>
    </row>
    <row r="631" spans="1:65">
      <c r="A631" s="29"/>
      <c r="B631" s="19">
        <v>1</v>
      </c>
      <c r="C631" s="9">
        <v>5</v>
      </c>
      <c r="D631" s="218">
        <v>20.978999999999999</v>
      </c>
      <c r="E631" s="218">
        <v>21.4</v>
      </c>
      <c r="F631" s="215"/>
      <c r="G631" s="216"/>
      <c r="H631" s="216"/>
      <c r="I631" s="216"/>
      <c r="J631" s="216"/>
      <c r="K631" s="216"/>
      <c r="L631" s="216"/>
      <c r="M631" s="216"/>
      <c r="N631" s="216"/>
      <c r="O631" s="216"/>
      <c r="P631" s="216"/>
      <c r="Q631" s="216"/>
      <c r="R631" s="216"/>
      <c r="S631" s="216"/>
      <c r="T631" s="216"/>
      <c r="U631" s="216"/>
      <c r="V631" s="216"/>
      <c r="W631" s="216"/>
      <c r="X631" s="216"/>
      <c r="Y631" s="216"/>
      <c r="Z631" s="216"/>
      <c r="AA631" s="216"/>
      <c r="AB631" s="216"/>
      <c r="AC631" s="216"/>
      <c r="AD631" s="216"/>
      <c r="AE631" s="216"/>
      <c r="AF631" s="216"/>
      <c r="AG631" s="216"/>
      <c r="AH631" s="216"/>
      <c r="AI631" s="216"/>
      <c r="AJ631" s="216"/>
      <c r="AK631" s="216"/>
      <c r="AL631" s="216"/>
      <c r="AM631" s="216"/>
      <c r="AN631" s="216"/>
      <c r="AO631" s="216"/>
      <c r="AP631" s="216"/>
      <c r="AQ631" s="216"/>
      <c r="AR631" s="216"/>
      <c r="AS631" s="216"/>
      <c r="AT631" s="216"/>
      <c r="AU631" s="216"/>
      <c r="AV631" s="216"/>
      <c r="AW631" s="216"/>
      <c r="AX631" s="216"/>
      <c r="AY631" s="216"/>
      <c r="AZ631" s="216"/>
      <c r="BA631" s="216"/>
      <c r="BB631" s="216"/>
      <c r="BC631" s="216"/>
      <c r="BD631" s="216"/>
      <c r="BE631" s="216"/>
      <c r="BF631" s="216"/>
      <c r="BG631" s="216"/>
      <c r="BH631" s="216"/>
      <c r="BI631" s="216"/>
      <c r="BJ631" s="216"/>
      <c r="BK631" s="216"/>
      <c r="BL631" s="216"/>
      <c r="BM631" s="217">
        <v>12</v>
      </c>
    </row>
    <row r="632" spans="1:65">
      <c r="A632" s="29"/>
      <c r="B632" s="19">
        <v>1</v>
      </c>
      <c r="C632" s="9">
        <v>6</v>
      </c>
      <c r="D632" s="218">
        <v>20.497</v>
      </c>
      <c r="E632" s="218">
        <v>21</v>
      </c>
      <c r="F632" s="215"/>
      <c r="G632" s="216"/>
      <c r="H632" s="216"/>
      <c r="I632" s="216"/>
      <c r="J632" s="216"/>
      <c r="K632" s="216"/>
      <c r="L632" s="216"/>
      <c r="M632" s="216"/>
      <c r="N632" s="216"/>
      <c r="O632" s="216"/>
      <c r="P632" s="216"/>
      <c r="Q632" s="216"/>
      <c r="R632" s="216"/>
      <c r="S632" s="216"/>
      <c r="T632" s="216"/>
      <c r="U632" s="216"/>
      <c r="V632" s="216"/>
      <c r="W632" s="216"/>
      <c r="X632" s="216"/>
      <c r="Y632" s="216"/>
      <c r="Z632" s="216"/>
      <c r="AA632" s="216"/>
      <c r="AB632" s="216"/>
      <c r="AC632" s="216"/>
      <c r="AD632" s="216"/>
      <c r="AE632" s="216"/>
      <c r="AF632" s="216"/>
      <c r="AG632" s="216"/>
      <c r="AH632" s="216"/>
      <c r="AI632" s="216"/>
      <c r="AJ632" s="216"/>
      <c r="AK632" s="216"/>
      <c r="AL632" s="216"/>
      <c r="AM632" s="216"/>
      <c r="AN632" s="216"/>
      <c r="AO632" s="216"/>
      <c r="AP632" s="216"/>
      <c r="AQ632" s="216"/>
      <c r="AR632" s="216"/>
      <c r="AS632" s="216"/>
      <c r="AT632" s="216"/>
      <c r="AU632" s="216"/>
      <c r="AV632" s="216"/>
      <c r="AW632" s="216"/>
      <c r="AX632" s="216"/>
      <c r="AY632" s="216"/>
      <c r="AZ632" s="216"/>
      <c r="BA632" s="216"/>
      <c r="BB632" s="216"/>
      <c r="BC632" s="216"/>
      <c r="BD632" s="216"/>
      <c r="BE632" s="216"/>
      <c r="BF632" s="216"/>
      <c r="BG632" s="216"/>
      <c r="BH632" s="216"/>
      <c r="BI632" s="216"/>
      <c r="BJ632" s="216"/>
      <c r="BK632" s="216"/>
      <c r="BL632" s="216"/>
      <c r="BM632" s="221"/>
    </row>
    <row r="633" spans="1:65">
      <c r="A633" s="29"/>
      <c r="B633" s="20" t="s">
        <v>256</v>
      </c>
      <c r="C633" s="12"/>
      <c r="D633" s="222">
        <v>20.7105</v>
      </c>
      <c r="E633" s="222">
        <v>20.683333333333334</v>
      </c>
      <c r="F633" s="215"/>
      <c r="G633" s="216"/>
      <c r="H633" s="216"/>
      <c r="I633" s="216"/>
      <c r="J633" s="216"/>
      <c r="K633" s="216"/>
      <c r="L633" s="216"/>
      <c r="M633" s="216"/>
      <c r="N633" s="216"/>
      <c r="O633" s="216"/>
      <c r="P633" s="216"/>
      <c r="Q633" s="216"/>
      <c r="R633" s="216"/>
      <c r="S633" s="216"/>
      <c r="T633" s="216"/>
      <c r="U633" s="216"/>
      <c r="V633" s="216"/>
      <c r="W633" s="216"/>
      <c r="X633" s="216"/>
      <c r="Y633" s="216"/>
      <c r="Z633" s="216"/>
      <c r="AA633" s="216"/>
      <c r="AB633" s="216"/>
      <c r="AC633" s="216"/>
      <c r="AD633" s="216"/>
      <c r="AE633" s="216"/>
      <c r="AF633" s="216"/>
      <c r="AG633" s="216"/>
      <c r="AH633" s="216"/>
      <c r="AI633" s="216"/>
      <c r="AJ633" s="216"/>
      <c r="AK633" s="216"/>
      <c r="AL633" s="216"/>
      <c r="AM633" s="216"/>
      <c r="AN633" s="216"/>
      <c r="AO633" s="216"/>
      <c r="AP633" s="216"/>
      <c r="AQ633" s="216"/>
      <c r="AR633" s="216"/>
      <c r="AS633" s="216"/>
      <c r="AT633" s="216"/>
      <c r="AU633" s="216"/>
      <c r="AV633" s="216"/>
      <c r="AW633" s="216"/>
      <c r="AX633" s="216"/>
      <c r="AY633" s="216"/>
      <c r="AZ633" s="216"/>
      <c r="BA633" s="216"/>
      <c r="BB633" s="216"/>
      <c r="BC633" s="216"/>
      <c r="BD633" s="216"/>
      <c r="BE633" s="216"/>
      <c r="BF633" s="216"/>
      <c r="BG633" s="216"/>
      <c r="BH633" s="216"/>
      <c r="BI633" s="216"/>
      <c r="BJ633" s="216"/>
      <c r="BK633" s="216"/>
      <c r="BL633" s="216"/>
      <c r="BM633" s="221"/>
    </row>
    <row r="634" spans="1:65">
      <c r="A634" s="29"/>
      <c r="B634" s="3" t="s">
        <v>257</v>
      </c>
      <c r="C634" s="28"/>
      <c r="D634" s="218">
        <v>20.697000000000003</v>
      </c>
      <c r="E634" s="218">
        <v>21.2</v>
      </c>
      <c r="F634" s="215"/>
      <c r="G634" s="216"/>
      <c r="H634" s="216"/>
      <c r="I634" s="216"/>
      <c r="J634" s="216"/>
      <c r="K634" s="216"/>
      <c r="L634" s="216"/>
      <c r="M634" s="216"/>
      <c r="N634" s="216"/>
      <c r="O634" s="216"/>
      <c r="P634" s="216"/>
      <c r="Q634" s="216"/>
      <c r="R634" s="216"/>
      <c r="S634" s="216"/>
      <c r="T634" s="216"/>
      <c r="U634" s="216"/>
      <c r="V634" s="216"/>
      <c r="W634" s="216"/>
      <c r="X634" s="216"/>
      <c r="Y634" s="216"/>
      <c r="Z634" s="216"/>
      <c r="AA634" s="216"/>
      <c r="AB634" s="216"/>
      <c r="AC634" s="216"/>
      <c r="AD634" s="216"/>
      <c r="AE634" s="216"/>
      <c r="AF634" s="216"/>
      <c r="AG634" s="216"/>
      <c r="AH634" s="216"/>
      <c r="AI634" s="216"/>
      <c r="AJ634" s="216"/>
      <c r="AK634" s="216"/>
      <c r="AL634" s="216"/>
      <c r="AM634" s="216"/>
      <c r="AN634" s="216"/>
      <c r="AO634" s="216"/>
      <c r="AP634" s="216"/>
      <c r="AQ634" s="216"/>
      <c r="AR634" s="216"/>
      <c r="AS634" s="216"/>
      <c r="AT634" s="216"/>
      <c r="AU634" s="216"/>
      <c r="AV634" s="216"/>
      <c r="AW634" s="216"/>
      <c r="AX634" s="216"/>
      <c r="AY634" s="216"/>
      <c r="AZ634" s="216"/>
      <c r="BA634" s="216"/>
      <c r="BB634" s="216"/>
      <c r="BC634" s="216"/>
      <c r="BD634" s="216"/>
      <c r="BE634" s="216"/>
      <c r="BF634" s="216"/>
      <c r="BG634" s="216"/>
      <c r="BH634" s="216"/>
      <c r="BI634" s="216"/>
      <c r="BJ634" s="216"/>
      <c r="BK634" s="216"/>
      <c r="BL634" s="216"/>
      <c r="BM634" s="221"/>
    </row>
    <row r="635" spans="1:65">
      <c r="A635" s="29"/>
      <c r="B635" s="3" t="s">
        <v>258</v>
      </c>
      <c r="C635" s="28"/>
      <c r="D635" s="218">
        <v>0.20712001351873252</v>
      </c>
      <c r="E635" s="218">
        <v>1.1805366011550276</v>
      </c>
      <c r="F635" s="215"/>
      <c r="G635" s="216"/>
      <c r="H635" s="216"/>
      <c r="I635" s="216"/>
      <c r="J635" s="216"/>
      <c r="K635" s="216"/>
      <c r="L635" s="216"/>
      <c r="M635" s="216"/>
      <c r="N635" s="216"/>
      <c r="O635" s="216"/>
      <c r="P635" s="216"/>
      <c r="Q635" s="216"/>
      <c r="R635" s="216"/>
      <c r="S635" s="216"/>
      <c r="T635" s="216"/>
      <c r="U635" s="216"/>
      <c r="V635" s="216"/>
      <c r="W635" s="216"/>
      <c r="X635" s="216"/>
      <c r="Y635" s="216"/>
      <c r="Z635" s="216"/>
      <c r="AA635" s="216"/>
      <c r="AB635" s="216"/>
      <c r="AC635" s="216"/>
      <c r="AD635" s="216"/>
      <c r="AE635" s="216"/>
      <c r="AF635" s="216"/>
      <c r="AG635" s="216"/>
      <c r="AH635" s="216"/>
      <c r="AI635" s="216"/>
      <c r="AJ635" s="216"/>
      <c r="AK635" s="216"/>
      <c r="AL635" s="216"/>
      <c r="AM635" s="216"/>
      <c r="AN635" s="216"/>
      <c r="AO635" s="216"/>
      <c r="AP635" s="216"/>
      <c r="AQ635" s="216"/>
      <c r="AR635" s="216"/>
      <c r="AS635" s="216"/>
      <c r="AT635" s="216"/>
      <c r="AU635" s="216"/>
      <c r="AV635" s="216"/>
      <c r="AW635" s="216"/>
      <c r="AX635" s="216"/>
      <c r="AY635" s="216"/>
      <c r="AZ635" s="216"/>
      <c r="BA635" s="216"/>
      <c r="BB635" s="216"/>
      <c r="BC635" s="216"/>
      <c r="BD635" s="216"/>
      <c r="BE635" s="216"/>
      <c r="BF635" s="216"/>
      <c r="BG635" s="216"/>
      <c r="BH635" s="216"/>
      <c r="BI635" s="216"/>
      <c r="BJ635" s="216"/>
      <c r="BK635" s="216"/>
      <c r="BL635" s="216"/>
      <c r="BM635" s="221"/>
    </row>
    <row r="636" spans="1:65">
      <c r="A636" s="29"/>
      <c r="B636" s="3" t="s">
        <v>86</v>
      </c>
      <c r="C636" s="28"/>
      <c r="D636" s="13">
        <v>1.0000724923045438E-2</v>
      </c>
      <c r="E636" s="13">
        <v>5.7076709161403429E-2</v>
      </c>
      <c r="F636" s="15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55"/>
    </row>
    <row r="637" spans="1:65">
      <c r="A637" s="29"/>
      <c r="B637" s="3" t="s">
        <v>259</v>
      </c>
      <c r="C637" s="28"/>
      <c r="D637" s="13">
        <v>6.5629743560680076E-4</v>
      </c>
      <c r="E637" s="13">
        <v>-6.5629743560990939E-4</v>
      </c>
      <c r="F637" s="15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55"/>
    </row>
    <row r="638" spans="1:65">
      <c r="A638" s="29"/>
      <c r="B638" s="45" t="s">
        <v>260</v>
      </c>
      <c r="C638" s="46"/>
      <c r="D638" s="44">
        <v>0.67</v>
      </c>
      <c r="E638" s="44">
        <v>0.67</v>
      </c>
      <c r="F638" s="15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55"/>
    </row>
    <row r="639" spans="1:65">
      <c r="B639" s="30"/>
      <c r="C639" s="20"/>
      <c r="D639" s="20"/>
      <c r="E639" s="20"/>
      <c r="BM639" s="55"/>
    </row>
    <row r="640" spans="1:65" ht="15">
      <c r="B640" s="8" t="s">
        <v>557</v>
      </c>
      <c r="BM640" s="27" t="s">
        <v>66</v>
      </c>
    </row>
    <row r="641" spans="1:65" ht="15">
      <c r="A641" s="24" t="s">
        <v>34</v>
      </c>
      <c r="B641" s="18" t="s">
        <v>110</v>
      </c>
      <c r="C641" s="15" t="s">
        <v>111</v>
      </c>
      <c r="D641" s="16" t="s">
        <v>227</v>
      </c>
      <c r="E641" s="17" t="s">
        <v>227</v>
      </c>
      <c r="F641" s="17" t="s">
        <v>227</v>
      </c>
      <c r="G641" s="17" t="s">
        <v>227</v>
      </c>
      <c r="H641" s="17" t="s">
        <v>227</v>
      </c>
      <c r="I641" s="17" t="s">
        <v>227</v>
      </c>
      <c r="J641" s="17" t="s">
        <v>227</v>
      </c>
      <c r="K641" s="17" t="s">
        <v>227</v>
      </c>
      <c r="L641" s="17" t="s">
        <v>227</v>
      </c>
      <c r="M641" s="17" t="s">
        <v>227</v>
      </c>
      <c r="N641" s="17" t="s">
        <v>227</v>
      </c>
      <c r="O641" s="17" t="s">
        <v>227</v>
      </c>
      <c r="P641" s="17" t="s">
        <v>227</v>
      </c>
      <c r="Q641" s="17" t="s">
        <v>227</v>
      </c>
      <c r="R641" s="17" t="s">
        <v>227</v>
      </c>
      <c r="S641" s="17" t="s">
        <v>227</v>
      </c>
      <c r="T641" s="17" t="s">
        <v>227</v>
      </c>
      <c r="U641" s="17" t="s">
        <v>227</v>
      </c>
      <c r="V641" s="15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27">
        <v>1</v>
      </c>
    </row>
    <row r="642" spans="1:65">
      <c r="A642" s="29"/>
      <c r="B642" s="19" t="s">
        <v>228</v>
      </c>
      <c r="C642" s="9" t="s">
        <v>228</v>
      </c>
      <c r="D642" s="151" t="s">
        <v>230</v>
      </c>
      <c r="E642" s="152" t="s">
        <v>231</v>
      </c>
      <c r="F642" s="152" t="s">
        <v>232</v>
      </c>
      <c r="G642" s="152" t="s">
        <v>234</v>
      </c>
      <c r="H642" s="152" t="s">
        <v>235</v>
      </c>
      <c r="I642" s="152" t="s">
        <v>236</v>
      </c>
      <c r="J642" s="152" t="s">
        <v>238</v>
      </c>
      <c r="K642" s="152" t="s">
        <v>239</v>
      </c>
      <c r="L642" s="152" t="s">
        <v>240</v>
      </c>
      <c r="M642" s="152" t="s">
        <v>241</v>
      </c>
      <c r="N642" s="152" t="s">
        <v>242</v>
      </c>
      <c r="O642" s="152" t="s">
        <v>244</v>
      </c>
      <c r="P642" s="152" t="s">
        <v>245</v>
      </c>
      <c r="Q642" s="152" t="s">
        <v>246</v>
      </c>
      <c r="R642" s="152" t="s">
        <v>247</v>
      </c>
      <c r="S642" s="152" t="s">
        <v>248</v>
      </c>
      <c r="T642" s="152" t="s">
        <v>249</v>
      </c>
      <c r="U642" s="152" t="s">
        <v>250</v>
      </c>
      <c r="V642" s="15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27" t="s">
        <v>3</v>
      </c>
    </row>
    <row r="643" spans="1:65">
      <c r="A643" s="29"/>
      <c r="B643" s="19"/>
      <c r="C643" s="9"/>
      <c r="D643" s="10" t="s">
        <v>312</v>
      </c>
      <c r="E643" s="11" t="s">
        <v>312</v>
      </c>
      <c r="F643" s="11" t="s">
        <v>262</v>
      </c>
      <c r="G643" s="11" t="s">
        <v>312</v>
      </c>
      <c r="H643" s="11" t="s">
        <v>312</v>
      </c>
      <c r="I643" s="11" t="s">
        <v>264</v>
      </c>
      <c r="J643" s="11" t="s">
        <v>264</v>
      </c>
      <c r="K643" s="11" t="s">
        <v>264</v>
      </c>
      <c r="L643" s="11" t="s">
        <v>312</v>
      </c>
      <c r="M643" s="11" t="s">
        <v>262</v>
      </c>
      <c r="N643" s="11" t="s">
        <v>262</v>
      </c>
      <c r="O643" s="11" t="s">
        <v>262</v>
      </c>
      <c r="P643" s="11" t="s">
        <v>264</v>
      </c>
      <c r="Q643" s="11" t="s">
        <v>264</v>
      </c>
      <c r="R643" s="11" t="s">
        <v>262</v>
      </c>
      <c r="S643" s="11" t="s">
        <v>262</v>
      </c>
      <c r="T643" s="11" t="s">
        <v>262</v>
      </c>
      <c r="U643" s="11" t="s">
        <v>262</v>
      </c>
      <c r="V643" s="15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27">
        <v>0</v>
      </c>
    </row>
    <row r="644" spans="1:65">
      <c r="A644" s="29"/>
      <c r="B644" s="19"/>
      <c r="C644" s="9"/>
      <c r="D644" s="25" t="s">
        <v>116</v>
      </c>
      <c r="E644" s="25" t="s">
        <v>315</v>
      </c>
      <c r="F644" s="25" t="s">
        <v>313</v>
      </c>
      <c r="G644" s="25" t="s">
        <v>313</v>
      </c>
      <c r="H644" s="25" t="s">
        <v>315</v>
      </c>
      <c r="I644" s="25" t="s">
        <v>314</v>
      </c>
      <c r="J644" s="25" t="s">
        <v>315</v>
      </c>
      <c r="K644" s="25" t="s">
        <v>313</v>
      </c>
      <c r="L644" s="25" t="s">
        <v>315</v>
      </c>
      <c r="M644" s="25" t="s">
        <v>315</v>
      </c>
      <c r="N644" s="25" t="s">
        <v>315</v>
      </c>
      <c r="O644" s="25" t="s">
        <v>315</v>
      </c>
      <c r="P644" s="25" t="s">
        <v>314</v>
      </c>
      <c r="Q644" s="25" t="s">
        <v>313</v>
      </c>
      <c r="R644" s="25" t="s">
        <v>315</v>
      </c>
      <c r="S644" s="25" t="s">
        <v>315</v>
      </c>
      <c r="T644" s="25" t="s">
        <v>315</v>
      </c>
      <c r="U644" s="25" t="s">
        <v>316</v>
      </c>
      <c r="V644" s="15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27">
        <v>1</v>
      </c>
    </row>
    <row r="645" spans="1:65">
      <c r="A645" s="29"/>
      <c r="B645" s="18">
        <v>1</v>
      </c>
      <c r="C645" s="14">
        <v>1</v>
      </c>
      <c r="D645" s="223">
        <v>67.7</v>
      </c>
      <c r="E645" s="223">
        <v>72.511200000000002</v>
      </c>
      <c r="F645" s="223">
        <v>67.525472257212243</v>
      </c>
      <c r="G645" s="233">
        <v>65.834000000000003</v>
      </c>
      <c r="H645" s="223">
        <v>61</v>
      </c>
      <c r="I645" s="223">
        <v>65</v>
      </c>
      <c r="J645" s="223">
        <v>74.8</v>
      </c>
      <c r="K645" s="223">
        <v>67</v>
      </c>
      <c r="L645" s="223">
        <v>67.462500000000006</v>
      </c>
      <c r="M645" s="223">
        <v>68.5</v>
      </c>
      <c r="N645" s="223">
        <v>65</v>
      </c>
      <c r="O645" s="223">
        <v>71.8</v>
      </c>
      <c r="P645" s="223">
        <v>72.12233824790971</v>
      </c>
      <c r="Q645" s="223">
        <v>72</v>
      </c>
      <c r="R645" s="223">
        <v>68.400000000000006</v>
      </c>
      <c r="S645" s="223">
        <v>74</v>
      </c>
      <c r="T645" s="223">
        <v>69.8</v>
      </c>
      <c r="U645" s="224">
        <v>53.7</v>
      </c>
      <c r="V645" s="225"/>
      <c r="W645" s="226"/>
      <c r="X645" s="226"/>
      <c r="Y645" s="226"/>
      <c r="Z645" s="226"/>
      <c r="AA645" s="226"/>
      <c r="AB645" s="226"/>
      <c r="AC645" s="226"/>
      <c r="AD645" s="226"/>
      <c r="AE645" s="226"/>
      <c r="AF645" s="226"/>
      <c r="AG645" s="226"/>
      <c r="AH645" s="226"/>
      <c r="AI645" s="226"/>
      <c r="AJ645" s="226"/>
      <c r="AK645" s="226"/>
      <c r="AL645" s="226"/>
      <c r="AM645" s="226"/>
      <c r="AN645" s="226"/>
      <c r="AO645" s="226"/>
      <c r="AP645" s="226"/>
      <c r="AQ645" s="226"/>
      <c r="AR645" s="226"/>
      <c r="AS645" s="226"/>
      <c r="AT645" s="226"/>
      <c r="AU645" s="226"/>
      <c r="AV645" s="226"/>
      <c r="AW645" s="226"/>
      <c r="AX645" s="226"/>
      <c r="AY645" s="226"/>
      <c r="AZ645" s="226"/>
      <c r="BA645" s="226"/>
      <c r="BB645" s="226"/>
      <c r="BC645" s="226"/>
      <c r="BD645" s="226"/>
      <c r="BE645" s="226"/>
      <c r="BF645" s="226"/>
      <c r="BG645" s="226"/>
      <c r="BH645" s="226"/>
      <c r="BI645" s="226"/>
      <c r="BJ645" s="226"/>
      <c r="BK645" s="226"/>
      <c r="BL645" s="226"/>
      <c r="BM645" s="227">
        <v>1</v>
      </c>
    </row>
    <row r="646" spans="1:65">
      <c r="A646" s="29"/>
      <c r="B646" s="19">
        <v>1</v>
      </c>
      <c r="C646" s="9">
        <v>2</v>
      </c>
      <c r="D646" s="228">
        <v>66.900000000000006</v>
      </c>
      <c r="E646" s="228">
        <v>72.694800000000001</v>
      </c>
      <c r="F646" s="228">
        <v>66.935836978224202</v>
      </c>
      <c r="G646" s="228">
        <v>61.9</v>
      </c>
      <c r="H646" s="230">
        <v>105</v>
      </c>
      <c r="I646" s="228">
        <v>66</v>
      </c>
      <c r="J646" s="228">
        <v>72.900000000000006</v>
      </c>
      <c r="K646" s="228">
        <v>69</v>
      </c>
      <c r="L646" s="228">
        <v>66.942333333333337</v>
      </c>
      <c r="M646" s="228">
        <v>68.900000000000006</v>
      </c>
      <c r="N646" s="228">
        <v>68.400000000000006</v>
      </c>
      <c r="O646" s="228">
        <v>70.099999999999994</v>
      </c>
      <c r="P646" s="228">
        <v>72.447848233629998</v>
      </c>
      <c r="Q646" s="228">
        <v>72.400000000000006</v>
      </c>
      <c r="R646" s="228">
        <v>70</v>
      </c>
      <c r="S646" s="228">
        <v>73.8</v>
      </c>
      <c r="T646" s="228">
        <v>67.599999999999994</v>
      </c>
      <c r="U646" s="229">
        <v>53.1</v>
      </c>
      <c r="V646" s="225"/>
      <c r="W646" s="226"/>
      <c r="X646" s="226"/>
      <c r="Y646" s="226"/>
      <c r="Z646" s="226"/>
      <c r="AA646" s="226"/>
      <c r="AB646" s="226"/>
      <c r="AC646" s="226"/>
      <c r="AD646" s="226"/>
      <c r="AE646" s="226"/>
      <c r="AF646" s="226"/>
      <c r="AG646" s="226"/>
      <c r="AH646" s="226"/>
      <c r="AI646" s="226"/>
      <c r="AJ646" s="226"/>
      <c r="AK646" s="226"/>
      <c r="AL646" s="226"/>
      <c r="AM646" s="226"/>
      <c r="AN646" s="226"/>
      <c r="AO646" s="226"/>
      <c r="AP646" s="226"/>
      <c r="AQ646" s="226"/>
      <c r="AR646" s="226"/>
      <c r="AS646" s="226"/>
      <c r="AT646" s="226"/>
      <c r="AU646" s="226"/>
      <c r="AV646" s="226"/>
      <c r="AW646" s="226"/>
      <c r="AX646" s="226"/>
      <c r="AY646" s="226"/>
      <c r="AZ646" s="226"/>
      <c r="BA646" s="226"/>
      <c r="BB646" s="226"/>
      <c r="BC646" s="226"/>
      <c r="BD646" s="226"/>
      <c r="BE646" s="226"/>
      <c r="BF646" s="226"/>
      <c r="BG646" s="226"/>
      <c r="BH646" s="226"/>
      <c r="BI646" s="226"/>
      <c r="BJ646" s="226"/>
      <c r="BK646" s="226"/>
      <c r="BL646" s="226"/>
      <c r="BM646" s="227">
        <v>29</v>
      </c>
    </row>
    <row r="647" spans="1:65">
      <c r="A647" s="29"/>
      <c r="B647" s="19">
        <v>1</v>
      </c>
      <c r="C647" s="9">
        <v>3</v>
      </c>
      <c r="D647" s="228">
        <v>69.599999999999994</v>
      </c>
      <c r="E647" s="228">
        <v>71.712000000000018</v>
      </c>
      <c r="F647" s="228">
        <v>68.447045091774271</v>
      </c>
      <c r="G647" s="228">
        <v>63.835000000000001</v>
      </c>
      <c r="H647" s="228">
        <v>61</v>
      </c>
      <c r="I647" s="228">
        <v>65</v>
      </c>
      <c r="J647" s="228">
        <v>75.7</v>
      </c>
      <c r="K647" s="228">
        <v>69</v>
      </c>
      <c r="L647" s="228">
        <v>67.604333333333329</v>
      </c>
      <c r="M647" s="228">
        <v>68.3</v>
      </c>
      <c r="N647" s="228">
        <v>58.7</v>
      </c>
      <c r="O647" s="228">
        <v>70.2</v>
      </c>
      <c r="P647" s="228">
        <v>70.352374777372432</v>
      </c>
      <c r="Q647" s="228">
        <v>71.599999999999994</v>
      </c>
      <c r="R647" s="228">
        <v>71.3</v>
      </c>
      <c r="S647" s="228">
        <v>71.900000000000006</v>
      </c>
      <c r="T647" s="228">
        <v>69.400000000000006</v>
      </c>
      <c r="U647" s="229">
        <v>56.2</v>
      </c>
      <c r="V647" s="225"/>
      <c r="W647" s="226"/>
      <c r="X647" s="226"/>
      <c r="Y647" s="226"/>
      <c r="Z647" s="226"/>
      <c r="AA647" s="226"/>
      <c r="AB647" s="226"/>
      <c r="AC647" s="226"/>
      <c r="AD647" s="226"/>
      <c r="AE647" s="226"/>
      <c r="AF647" s="226"/>
      <c r="AG647" s="226"/>
      <c r="AH647" s="226"/>
      <c r="AI647" s="226"/>
      <c r="AJ647" s="226"/>
      <c r="AK647" s="226"/>
      <c r="AL647" s="226"/>
      <c r="AM647" s="226"/>
      <c r="AN647" s="226"/>
      <c r="AO647" s="226"/>
      <c r="AP647" s="226"/>
      <c r="AQ647" s="226"/>
      <c r="AR647" s="226"/>
      <c r="AS647" s="226"/>
      <c r="AT647" s="226"/>
      <c r="AU647" s="226"/>
      <c r="AV647" s="226"/>
      <c r="AW647" s="226"/>
      <c r="AX647" s="226"/>
      <c r="AY647" s="226"/>
      <c r="AZ647" s="226"/>
      <c r="BA647" s="226"/>
      <c r="BB647" s="226"/>
      <c r="BC647" s="226"/>
      <c r="BD647" s="226"/>
      <c r="BE647" s="226"/>
      <c r="BF647" s="226"/>
      <c r="BG647" s="226"/>
      <c r="BH647" s="226"/>
      <c r="BI647" s="226"/>
      <c r="BJ647" s="226"/>
      <c r="BK647" s="226"/>
      <c r="BL647" s="226"/>
      <c r="BM647" s="227">
        <v>16</v>
      </c>
    </row>
    <row r="648" spans="1:65">
      <c r="A648" s="29"/>
      <c r="B648" s="19">
        <v>1</v>
      </c>
      <c r="C648" s="9">
        <v>4</v>
      </c>
      <c r="D648" s="228">
        <v>68.3</v>
      </c>
      <c r="E648" s="230">
        <v>70.1892</v>
      </c>
      <c r="F648" s="228">
        <v>67.692440903508952</v>
      </c>
      <c r="G648" s="228">
        <v>62.349999999999994</v>
      </c>
      <c r="H648" s="228">
        <v>63</v>
      </c>
      <c r="I648" s="228">
        <v>65</v>
      </c>
      <c r="J648" s="228">
        <v>72.3</v>
      </c>
      <c r="K648" s="228">
        <v>68</v>
      </c>
      <c r="L648" s="228">
        <v>66.947333333333333</v>
      </c>
      <c r="M648" s="228">
        <v>69.2</v>
      </c>
      <c r="N648" s="228">
        <v>65.900000000000006</v>
      </c>
      <c r="O648" s="228">
        <v>72.8</v>
      </c>
      <c r="P648" s="228">
        <v>73.17161140052292</v>
      </c>
      <c r="Q648" s="228">
        <v>71.8</v>
      </c>
      <c r="R648" s="228">
        <v>70.7</v>
      </c>
      <c r="S648" s="228">
        <v>72.400000000000006</v>
      </c>
      <c r="T648" s="228">
        <v>68.099999999999994</v>
      </c>
      <c r="U648" s="229">
        <v>55.8</v>
      </c>
      <c r="V648" s="225"/>
      <c r="W648" s="226"/>
      <c r="X648" s="226"/>
      <c r="Y648" s="226"/>
      <c r="Z648" s="226"/>
      <c r="AA648" s="226"/>
      <c r="AB648" s="226"/>
      <c r="AC648" s="226"/>
      <c r="AD648" s="226"/>
      <c r="AE648" s="226"/>
      <c r="AF648" s="226"/>
      <c r="AG648" s="226"/>
      <c r="AH648" s="226"/>
      <c r="AI648" s="226"/>
      <c r="AJ648" s="226"/>
      <c r="AK648" s="226"/>
      <c r="AL648" s="226"/>
      <c r="AM648" s="226"/>
      <c r="AN648" s="226"/>
      <c r="AO648" s="226"/>
      <c r="AP648" s="226"/>
      <c r="AQ648" s="226"/>
      <c r="AR648" s="226"/>
      <c r="AS648" s="226"/>
      <c r="AT648" s="226"/>
      <c r="AU648" s="226"/>
      <c r="AV648" s="226"/>
      <c r="AW648" s="226"/>
      <c r="AX648" s="226"/>
      <c r="AY648" s="226"/>
      <c r="AZ648" s="226"/>
      <c r="BA648" s="226"/>
      <c r="BB648" s="226"/>
      <c r="BC648" s="226"/>
      <c r="BD648" s="226"/>
      <c r="BE648" s="226"/>
      <c r="BF648" s="226"/>
      <c r="BG648" s="226"/>
      <c r="BH648" s="226"/>
      <c r="BI648" s="226"/>
      <c r="BJ648" s="226"/>
      <c r="BK648" s="226"/>
      <c r="BL648" s="226"/>
      <c r="BM648" s="227">
        <v>68.602596031087657</v>
      </c>
    </row>
    <row r="649" spans="1:65">
      <c r="A649" s="29"/>
      <c r="B649" s="19">
        <v>1</v>
      </c>
      <c r="C649" s="9">
        <v>5</v>
      </c>
      <c r="D649" s="228">
        <v>68.8</v>
      </c>
      <c r="E649" s="228">
        <v>72.889200000000002</v>
      </c>
      <c r="F649" s="228">
        <v>67.680220248033351</v>
      </c>
      <c r="G649" s="228">
        <v>62.711000000000006</v>
      </c>
      <c r="H649" s="228">
        <v>62</v>
      </c>
      <c r="I649" s="228">
        <v>65</v>
      </c>
      <c r="J649" s="228">
        <v>73.7</v>
      </c>
      <c r="K649" s="228">
        <v>68</v>
      </c>
      <c r="L649" s="228">
        <v>66.225333333333339</v>
      </c>
      <c r="M649" s="228">
        <v>68</v>
      </c>
      <c r="N649" s="228">
        <v>66.900000000000006</v>
      </c>
      <c r="O649" s="228">
        <v>72.5</v>
      </c>
      <c r="P649" s="228">
        <v>70.649457701455404</v>
      </c>
      <c r="Q649" s="228">
        <v>72.8</v>
      </c>
      <c r="R649" s="228">
        <v>70.400000000000006</v>
      </c>
      <c r="S649" s="228">
        <v>71.5</v>
      </c>
      <c r="T649" s="228">
        <v>69.400000000000006</v>
      </c>
      <c r="U649" s="229">
        <v>54.8</v>
      </c>
      <c r="V649" s="225"/>
      <c r="W649" s="226"/>
      <c r="X649" s="226"/>
      <c r="Y649" s="226"/>
      <c r="Z649" s="226"/>
      <c r="AA649" s="226"/>
      <c r="AB649" s="226"/>
      <c r="AC649" s="226"/>
      <c r="AD649" s="226"/>
      <c r="AE649" s="226"/>
      <c r="AF649" s="226"/>
      <c r="AG649" s="226"/>
      <c r="AH649" s="226"/>
      <c r="AI649" s="226"/>
      <c r="AJ649" s="226"/>
      <c r="AK649" s="226"/>
      <c r="AL649" s="226"/>
      <c r="AM649" s="226"/>
      <c r="AN649" s="226"/>
      <c r="AO649" s="226"/>
      <c r="AP649" s="226"/>
      <c r="AQ649" s="226"/>
      <c r="AR649" s="226"/>
      <c r="AS649" s="226"/>
      <c r="AT649" s="226"/>
      <c r="AU649" s="226"/>
      <c r="AV649" s="226"/>
      <c r="AW649" s="226"/>
      <c r="AX649" s="226"/>
      <c r="AY649" s="226"/>
      <c r="AZ649" s="226"/>
      <c r="BA649" s="226"/>
      <c r="BB649" s="226"/>
      <c r="BC649" s="226"/>
      <c r="BD649" s="226"/>
      <c r="BE649" s="226"/>
      <c r="BF649" s="226"/>
      <c r="BG649" s="226"/>
      <c r="BH649" s="226"/>
      <c r="BI649" s="226"/>
      <c r="BJ649" s="226"/>
      <c r="BK649" s="226"/>
      <c r="BL649" s="226"/>
      <c r="BM649" s="227">
        <v>99</v>
      </c>
    </row>
    <row r="650" spans="1:65">
      <c r="A650" s="29"/>
      <c r="B650" s="19">
        <v>1</v>
      </c>
      <c r="C650" s="9">
        <v>6</v>
      </c>
      <c r="D650" s="228">
        <v>67.2</v>
      </c>
      <c r="E650" s="228">
        <v>73.105199999999996</v>
      </c>
      <c r="F650" s="228">
        <v>67.36588040899511</v>
      </c>
      <c r="G650" s="228">
        <v>61.896000000000008</v>
      </c>
      <c r="H650" s="228">
        <v>63</v>
      </c>
      <c r="I650" s="228">
        <v>65</v>
      </c>
      <c r="J650" s="228">
        <v>71.5</v>
      </c>
      <c r="K650" s="228">
        <v>69</v>
      </c>
      <c r="L650" s="228">
        <v>66.153333333333322</v>
      </c>
      <c r="M650" s="228">
        <v>67.5</v>
      </c>
      <c r="N650" s="228">
        <v>61.600000000000009</v>
      </c>
      <c r="O650" s="228">
        <v>70.8</v>
      </c>
      <c r="P650" s="228">
        <v>72.513822255635716</v>
      </c>
      <c r="Q650" s="228">
        <v>72.7</v>
      </c>
      <c r="R650" s="228">
        <v>71.2</v>
      </c>
      <c r="S650" s="228">
        <v>69.5</v>
      </c>
      <c r="T650" s="228">
        <v>68.3</v>
      </c>
      <c r="U650" s="229">
        <v>55.6</v>
      </c>
      <c r="V650" s="225"/>
      <c r="W650" s="226"/>
      <c r="X650" s="226"/>
      <c r="Y650" s="226"/>
      <c r="Z650" s="226"/>
      <c r="AA650" s="226"/>
      <c r="AB650" s="226"/>
      <c r="AC650" s="226"/>
      <c r="AD650" s="226"/>
      <c r="AE650" s="226"/>
      <c r="AF650" s="226"/>
      <c r="AG650" s="226"/>
      <c r="AH650" s="226"/>
      <c r="AI650" s="226"/>
      <c r="AJ650" s="226"/>
      <c r="AK650" s="226"/>
      <c r="AL650" s="226"/>
      <c r="AM650" s="226"/>
      <c r="AN650" s="226"/>
      <c r="AO650" s="226"/>
      <c r="AP650" s="226"/>
      <c r="AQ650" s="226"/>
      <c r="AR650" s="226"/>
      <c r="AS650" s="226"/>
      <c r="AT650" s="226"/>
      <c r="AU650" s="226"/>
      <c r="AV650" s="226"/>
      <c r="AW650" s="226"/>
      <c r="AX650" s="226"/>
      <c r="AY650" s="226"/>
      <c r="AZ650" s="226"/>
      <c r="BA650" s="226"/>
      <c r="BB650" s="226"/>
      <c r="BC650" s="226"/>
      <c r="BD650" s="226"/>
      <c r="BE650" s="226"/>
      <c r="BF650" s="226"/>
      <c r="BG650" s="226"/>
      <c r="BH650" s="226"/>
      <c r="BI650" s="226"/>
      <c r="BJ650" s="226"/>
      <c r="BK650" s="226"/>
      <c r="BL650" s="226"/>
      <c r="BM650" s="231"/>
    </row>
    <row r="651" spans="1:65">
      <c r="A651" s="29"/>
      <c r="B651" s="20" t="s">
        <v>256</v>
      </c>
      <c r="C651" s="12"/>
      <c r="D651" s="232">
        <v>68.083333333333329</v>
      </c>
      <c r="E651" s="232">
        <v>72.183600000000013</v>
      </c>
      <c r="F651" s="232">
        <v>67.607815981291353</v>
      </c>
      <c r="G651" s="232">
        <v>63.087666666666671</v>
      </c>
      <c r="H651" s="232">
        <v>69.166666666666671</v>
      </c>
      <c r="I651" s="232">
        <v>65.166666666666671</v>
      </c>
      <c r="J651" s="232">
        <v>73.483333333333334</v>
      </c>
      <c r="K651" s="232">
        <v>68.333333333333329</v>
      </c>
      <c r="L651" s="232">
        <v>66.889194444444442</v>
      </c>
      <c r="M651" s="232">
        <v>68.399999999999991</v>
      </c>
      <c r="N651" s="232">
        <v>64.416666666666671</v>
      </c>
      <c r="O651" s="232">
        <v>71.36666666666666</v>
      </c>
      <c r="P651" s="232">
        <v>71.876242102754361</v>
      </c>
      <c r="Q651" s="232">
        <v>72.216666666666669</v>
      </c>
      <c r="R651" s="232">
        <v>70.333333333333329</v>
      </c>
      <c r="S651" s="232">
        <v>72.183333333333337</v>
      </c>
      <c r="T651" s="232">
        <v>68.766666666666666</v>
      </c>
      <c r="U651" s="232">
        <v>54.866666666666674</v>
      </c>
      <c r="V651" s="225"/>
      <c r="W651" s="226"/>
      <c r="X651" s="226"/>
      <c r="Y651" s="226"/>
      <c r="Z651" s="226"/>
      <c r="AA651" s="226"/>
      <c r="AB651" s="226"/>
      <c r="AC651" s="226"/>
      <c r="AD651" s="226"/>
      <c r="AE651" s="226"/>
      <c r="AF651" s="226"/>
      <c r="AG651" s="226"/>
      <c r="AH651" s="226"/>
      <c r="AI651" s="226"/>
      <c r="AJ651" s="226"/>
      <c r="AK651" s="226"/>
      <c r="AL651" s="226"/>
      <c r="AM651" s="226"/>
      <c r="AN651" s="226"/>
      <c r="AO651" s="226"/>
      <c r="AP651" s="226"/>
      <c r="AQ651" s="226"/>
      <c r="AR651" s="226"/>
      <c r="AS651" s="226"/>
      <c r="AT651" s="226"/>
      <c r="AU651" s="226"/>
      <c r="AV651" s="226"/>
      <c r="AW651" s="226"/>
      <c r="AX651" s="226"/>
      <c r="AY651" s="226"/>
      <c r="AZ651" s="226"/>
      <c r="BA651" s="226"/>
      <c r="BB651" s="226"/>
      <c r="BC651" s="226"/>
      <c r="BD651" s="226"/>
      <c r="BE651" s="226"/>
      <c r="BF651" s="226"/>
      <c r="BG651" s="226"/>
      <c r="BH651" s="226"/>
      <c r="BI651" s="226"/>
      <c r="BJ651" s="226"/>
      <c r="BK651" s="226"/>
      <c r="BL651" s="226"/>
      <c r="BM651" s="231"/>
    </row>
    <row r="652" spans="1:65">
      <c r="A652" s="29"/>
      <c r="B652" s="3" t="s">
        <v>257</v>
      </c>
      <c r="C652" s="28"/>
      <c r="D652" s="228">
        <v>68</v>
      </c>
      <c r="E652" s="228">
        <v>72.603000000000009</v>
      </c>
      <c r="F652" s="228">
        <v>67.602846252622797</v>
      </c>
      <c r="G652" s="228">
        <v>62.530500000000004</v>
      </c>
      <c r="H652" s="228">
        <v>62.5</v>
      </c>
      <c r="I652" s="228">
        <v>65</v>
      </c>
      <c r="J652" s="228">
        <v>73.300000000000011</v>
      </c>
      <c r="K652" s="228">
        <v>68.5</v>
      </c>
      <c r="L652" s="228">
        <v>66.944833333333335</v>
      </c>
      <c r="M652" s="228">
        <v>68.400000000000006</v>
      </c>
      <c r="N652" s="228">
        <v>65.45</v>
      </c>
      <c r="O652" s="228">
        <v>71.3</v>
      </c>
      <c r="P652" s="228">
        <v>72.285093240769854</v>
      </c>
      <c r="Q652" s="228">
        <v>72.2</v>
      </c>
      <c r="R652" s="228">
        <v>70.550000000000011</v>
      </c>
      <c r="S652" s="228">
        <v>72.150000000000006</v>
      </c>
      <c r="T652" s="228">
        <v>68.849999999999994</v>
      </c>
      <c r="U652" s="228">
        <v>55.2</v>
      </c>
      <c r="V652" s="225"/>
      <c r="W652" s="226"/>
      <c r="X652" s="226"/>
      <c r="Y652" s="226"/>
      <c r="Z652" s="226"/>
      <c r="AA652" s="226"/>
      <c r="AB652" s="226"/>
      <c r="AC652" s="226"/>
      <c r="AD652" s="226"/>
      <c r="AE652" s="226"/>
      <c r="AF652" s="226"/>
      <c r="AG652" s="226"/>
      <c r="AH652" s="226"/>
      <c r="AI652" s="226"/>
      <c r="AJ652" s="226"/>
      <c r="AK652" s="226"/>
      <c r="AL652" s="226"/>
      <c r="AM652" s="226"/>
      <c r="AN652" s="226"/>
      <c r="AO652" s="226"/>
      <c r="AP652" s="226"/>
      <c r="AQ652" s="226"/>
      <c r="AR652" s="226"/>
      <c r="AS652" s="226"/>
      <c r="AT652" s="226"/>
      <c r="AU652" s="226"/>
      <c r="AV652" s="226"/>
      <c r="AW652" s="226"/>
      <c r="AX652" s="226"/>
      <c r="AY652" s="226"/>
      <c r="AZ652" s="226"/>
      <c r="BA652" s="226"/>
      <c r="BB652" s="226"/>
      <c r="BC652" s="226"/>
      <c r="BD652" s="226"/>
      <c r="BE652" s="226"/>
      <c r="BF652" s="226"/>
      <c r="BG652" s="226"/>
      <c r="BH652" s="226"/>
      <c r="BI652" s="226"/>
      <c r="BJ652" s="226"/>
      <c r="BK652" s="226"/>
      <c r="BL652" s="226"/>
      <c r="BM652" s="231"/>
    </row>
    <row r="653" spans="1:65">
      <c r="A653" s="29"/>
      <c r="B653" s="3" t="s">
        <v>258</v>
      </c>
      <c r="C653" s="28"/>
      <c r="D653" s="218">
        <v>1.0186592495366928</v>
      </c>
      <c r="E653" s="218">
        <v>1.0877410574212949</v>
      </c>
      <c r="F653" s="218">
        <v>0.49670481088577739</v>
      </c>
      <c r="G653" s="218">
        <v>1.5243034693481048</v>
      </c>
      <c r="H653" s="218">
        <v>17.577447672135634</v>
      </c>
      <c r="I653" s="218">
        <v>0.40824829046386302</v>
      </c>
      <c r="J653" s="218">
        <v>1.5727894540168648</v>
      </c>
      <c r="K653" s="218">
        <v>0.81649658092772603</v>
      </c>
      <c r="L653" s="218">
        <v>0.60473298438848999</v>
      </c>
      <c r="M653" s="218">
        <v>0.61318838867023751</v>
      </c>
      <c r="N653" s="218">
        <v>3.6107709241471779</v>
      </c>
      <c r="O653" s="218">
        <v>1.1673331429659088</v>
      </c>
      <c r="P653" s="218">
        <v>1.1224044318427893</v>
      </c>
      <c r="Q653" s="218">
        <v>0.49159604012508973</v>
      </c>
      <c r="R653" s="218">
        <v>1.0652073350604863</v>
      </c>
      <c r="S653" s="218">
        <v>1.655797894269305</v>
      </c>
      <c r="T653" s="218">
        <v>0.88242091241463283</v>
      </c>
      <c r="U653" s="218">
        <v>1.2388166396471534</v>
      </c>
      <c r="V653" s="215"/>
      <c r="W653" s="216"/>
      <c r="X653" s="216"/>
      <c r="Y653" s="216"/>
      <c r="Z653" s="216"/>
      <c r="AA653" s="216"/>
      <c r="AB653" s="216"/>
      <c r="AC653" s="216"/>
      <c r="AD653" s="216"/>
      <c r="AE653" s="216"/>
      <c r="AF653" s="216"/>
      <c r="AG653" s="216"/>
      <c r="AH653" s="216"/>
      <c r="AI653" s="216"/>
      <c r="AJ653" s="216"/>
      <c r="AK653" s="216"/>
      <c r="AL653" s="216"/>
      <c r="AM653" s="216"/>
      <c r="AN653" s="216"/>
      <c r="AO653" s="216"/>
      <c r="AP653" s="216"/>
      <c r="AQ653" s="216"/>
      <c r="AR653" s="216"/>
      <c r="AS653" s="216"/>
      <c r="AT653" s="216"/>
      <c r="AU653" s="216"/>
      <c r="AV653" s="216"/>
      <c r="AW653" s="216"/>
      <c r="AX653" s="216"/>
      <c r="AY653" s="216"/>
      <c r="AZ653" s="216"/>
      <c r="BA653" s="216"/>
      <c r="BB653" s="216"/>
      <c r="BC653" s="216"/>
      <c r="BD653" s="216"/>
      <c r="BE653" s="216"/>
      <c r="BF653" s="216"/>
      <c r="BG653" s="216"/>
      <c r="BH653" s="216"/>
      <c r="BI653" s="216"/>
      <c r="BJ653" s="216"/>
      <c r="BK653" s="216"/>
      <c r="BL653" s="216"/>
      <c r="BM653" s="221"/>
    </row>
    <row r="654" spans="1:65">
      <c r="A654" s="29"/>
      <c r="B654" s="3" t="s">
        <v>86</v>
      </c>
      <c r="C654" s="28"/>
      <c r="D654" s="13">
        <v>1.4961947361616053E-2</v>
      </c>
      <c r="E654" s="13">
        <v>1.5069088510704574E-2</v>
      </c>
      <c r="F654" s="13">
        <v>7.3468548521553653E-3</v>
      </c>
      <c r="G654" s="13">
        <v>2.4161671367590676E-2</v>
      </c>
      <c r="H654" s="13">
        <v>0.25413177357304528</v>
      </c>
      <c r="I654" s="13">
        <v>6.264679649061836E-3</v>
      </c>
      <c r="J654" s="13">
        <v>2.1403349340215896E-2</v>
      </c>
      <c r="K654" s="13">
        <v>1.1948730452600869E-2</v>
      </c>
      <c r="L654" s="13">
        <v>9.0408172711775991E-3</v>
      </c>
      <c r="M654" s="13">
        <v>8.9647425244186781E-3</v>
      </c>
      <c r="N654" s="13">
        <v>5.6053364928546096E-2</v>
      </c>
      <c r="O654" s="13">
        <v>1.6356839929461593E-2</v>
      </c>
      <c r="P654" s="13">
        <v>1.561579179721442E-2</v>
      </c>
      <c r="Q654" s="13">
        <v>6.8072380354270443E-3</v>
      </c>
      <c r="R654" s="13">
        <v>1.5145127986641986E-2</v>
      </c>
      <c r="S654" s="13">
        <v>2.2938784035132369E-2</v>
      </c>
      <c r="T654" s="13">
        <v>1.2832102458768292E-2</v>
      </c>
      <c r="U654" s="13">
        <v>2.2578675084699025E-2</v>
      </c>
      <c r="V654" s="15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55"/>
    </row>
    <row r="655" spans="1:65">
      <c r="A655" s="29"/>
      <c r="B655" s="3" t="s">
        <v>259</v>
      </c>
      <c r="C655" s="28"/>
      <c r="D655" s="13">
        <v>-7.5691406418354479E-3</v>
      </c>
      <c r="E655" s="13">
        <v>5.2199248659476449E-2</v>
      </c>
      <c r="F655" s="13">
        <v>-1.4500618159486445E-2</v>
      </c>
      <c r="G655" s="13">
        <v>-8.0389514150774444E-2</v>
      </c>
      <c r="H655" s="13">
        <v>8.2222928608037815E-3</v>
      </c>
      <c r="I655" s="13">
        <v>-5.0084538533555989E-2</v>
      </c>
      <c r="J655" s="13">
        <v>7.114508174055012E-2</v>
      </c>
      <c r="K655" s="13">
        <v>-3.9249636796879761E-3</v>
      </c>
      <c r="L655" s="13">
        <v>-2.4975754355808566E-2</v>
      </c>
      <c r="M655" s="13">
        <v>-2.9531831564487687E-3</v>
      </c>
      <c r="N655" s="13">
        <v>-6.1017069419998404E-2</v>
      </c>
      <c r="O655" s="13">
        <v>4.02910501277014E-2</v>
      </c>
      <c r="P655" s="13">
        <v>4.7718982386369735E-2</v>
      </c>
      <c r="Q655" s="13">
        <v>5.2681251799002959E-2</v>
      </c>
      <c r="R655" s="13">
        <v>2.5228452017491909E-2</v>
      </c>
      <c r="S655" s="13">
        <v>5.2195361537383356E-2</v>
      </c>
      <c r="T655" s="13">
        <v>2.391609721367649E-3</v>
      </c>
      <c r="U655" s="13">
        <v>-0.20022462937403229</v>
      </c>
      <c r="V655" s="15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55"/>
    </row>
    <row r="656" spans="1:65">
      <c r="A656" s="29"/>
      <c r="B656" s="45" t="s">
        <v>260</v>
      </c>
      <c r="C656" s="46"/>
      <c r="D656" s="44">
        <v>0.11</v>
      </c>
      <c r="E656" s="44">
        <v>0.8</v>
      </c>
      <c r="F656" s="44">
        <v>0.22</v>
      </c>
      <c r="G656" s="44">
        <v>1.22</v>
      </c>
      <c r="H656" s="44">
        <v>0.13</v>
      </c>
      <c r="I656" s="44">
        <v>0.76</v>
      </c>
      <c r="J656" s="44">
        <v>1.0900000000000001</v>
      </c>
      <c r="K656" s="44">
        <v>0.06</v>
      </c>
      <c r="L656" s="44">
        <v>0.38</v>
      </c>
      <c r="M656" s="44">
        <v>0.04</v>
      </c>
      <c r="N656" s="44">
        <v>0.92</v>
      </c>
      <c r="O656" s="44">
        <v>0.62</v>
      </c>
      <c r="P656" s="44">
        <v>0.73</v>
      </c>
      <c r="Q656" s="44">
        <v>0.81</v>
      </c>
      <c r="R656" s="44">
        <v>0.39</v>
      </c>
      <c r="S656" s="44">
        <v>0.8</v>
      </c>
      <c r="T656" s="44">
        <v>0.04</v>
      </c>
      <c r="U656" s="44">
        <v>3.04</v>
      </c>
      <c r="V656" s="15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55"/>
    </row>
    <row r="657" spans="1:65">
      <c r="B657" s="3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BM657" s="55"/>
    </row>
    <row r="658" spans="1:65" ht="15">
      <c r="B658" s="8" t="s">
        <v>558</v>
      </c>
      <c r="BM658" s="27" t="s">
        <v>66</v>
      </c>
    </row>
    <row r="659" spans="1:65" ht="15">
      <c r="A659" s="24" t="s">
        <v>58</v>
      </c>
      <c r="B659" s="18" t="s">
        <v>110</v>
      </c>
      <c r="C659" s="15" t="s">
        <v>111</v>
      </c>
      <c r="D659" s="16" t="s">
        <v>227</v>
      </c>
      <c r="E659" s="17" t="s">
        <v>227</v>
      </c>
      <c r="F659" s="17" t="s">
        <v>227</v>
      </c>
      <c r="G659" s="17" t="s">
        <v>227</v>
      </c>
      <c r="H659" s="17" t="s">
        <v>227</v>
      </c>
      <c r="I659" s="17" t="s">
        <v>227</v>
      </c>
      <c r="J659" s="17" t="s">
        <v>227</v>
      </c>
      <c r="K659" s="17" t="s">
        <v>227</v>
      </c>
      <c r="L659" s="17" t="s">
        <v>227</v>
      </c>
      <c r="M659" s="17" t="s">
        <v>227</v>
      </c>
      <c r="N659" s="17" t="s">
        <v>227</v>
      </c>
      <c r="O659" s="17" t="s">
        <v>227</v>
      </c>
      <c r="P659" s="17" t="s">
        <v>227</v>
      </c>
      <c r="Q659" s="17" t="s">
        <v>227</v>
      </c>
      <c r="R659" s="17" t="s">
        <v>227</v>
      </c>
      <c r="S659" s="17" t="s">
        <v>227</v>
      </c>
      <c r="T659" s="17" t="s">
        <v>227</v>
      </c>
      <c r="U659" s="15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27">
        <v>1</v>
      </c>
    </row>
    <row r="660" spans="1:65">
      <c r="A660" s="29"/>
      <c r="B660" s="19" t="s">
        <v>228</v>
      </c>
      <c r="C660" s="9" t="s">
        <v>228</v>
      </c>
      <c r="D660" s="151" t="s">
        <v>230</v>
      </c>
      <c r="E660" s="152" t="s">
        <v>232</v>
      </c>
      <c r="F660" s="152" t="s">
        <v>234</v>
      </c>
      <c r="G660" s="152" t="s">
        <v>235</v>
      </c>
      <c r="H660" s="152" t="s">
        <v>236</v>
      </c>
      <c r="I660" s="152" t="s">
        <v>238</v>
      </c>
      <c r="J660" s="152" t="s">
        <v>239</v>
      </c>
      <c r="K660" s="152" t="s">
        <v>240</v>
      </c>
      <c r="L660" s="152" t="s">
        <v>241</v>
      </c>
      <c r="M660" s="152" t="s">
        <v>242</v>
      </c>
      <c r="N660" s="152" t="s">
        <v>244</v>
      </c>
      <c r="O660" s="152" t="s">
        <v>245</v>
      </c>
      <c r="P660" s="152" t="s">
        <v>246</v>
      </c>
      <c r="Q660" s="152" t="s">
        <v>247</v>
      </c>
      <c r="R660" s="152" t="s">
        <v>248</v>
      </c>
      <c r="S660" s="152" t="s">
        <v>249</v>
      </c>
      <c r="T660" s="152" t="s">
        <v>250</v>
      </c>
      <c r="U660" s="15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27" t="s">
        <v>1</v>
      </c>
    </row>
    <row r="661" spans="1:65">
      <c r="A661" s="29"/>
      <c r="B661" s="19"/>
      <c r="C661" s="9"/>
      <c r="D661" s="10" t="s">
        <v>312</v>
      </c>
      <c r="E661" s="11" t="s">
        <v>262</v>
      </c>
      <c r="F661" s="11" t="s">
        <v>312</v>
      </c>
      <c r="G661" s="11" t="s">
        <v>312</v>
      </c>
      <c r="H661" s="11" t="s">
        <v>264</v>
      </c>
      <c r="I661" s="11" t="s">
        <v>264</v>
      </c>
      <c r="J661" s="11" t="s">
        <v>262</v>
      </c>
      <c r="K661" s="11" t="s">
        <v>312</v>
      </c>
      <c r="L661" s="11" t="s">
        <v>262</v>
      </c>
      <c r="M661" s="11" t="s">
        <v>262</v>
      </c>
      <c r="N661" s="11" t="s">
        <v>262</v>
      </c>
      <c r="O661" s="11" t="s">
        <v>264</v>
      </c>
      <c r="P661" s="11" t="s">
        <v>264</v>
      </c>
      <c r="Q661" s="11" t="s">
        <v>262</v>
      </c>
      <c r="R661" s="11" t="s">
        <v>262</v>
      </c>
      <c r="S661" s="11" t="s">
        <v>262</v>
      </c>
      <c r="T661" s="11" t="s">
        <v>312</v>
      </c>
      <c r="U661" s="15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27">
        <v>3</v>
      </c>
    </row>
    <row r="662" spans="1:65">
      <c r="A662" s="29"/>
      <c r="B662" s="19"/>
      <c r="C662" s="9"/>
      <c r="D662" s="25" t="s">
        <v>116</v>
      </c>
      <c r="E662" s="25" t="s">
        <v>313</v>
      </c>
      <c r="F662" s="25" t="s">
        <v>313</v>
      </c>
      <c r="G662" s="25" t="s">
        <v>315</v>
      </c>
      <c r="H662" s="25" t="s">
        <v>314</v>
      </c>
      <c r="I662" s="25" t="s">
        <v>315</v>
      </c>
      <c r="J662" s="25" t="s">
        <v>313</v>
      </c>
      <c r="K662" s="25" t="s">
        <v>315</v>
      </c>
      <c r="L662" s="25" t="s">
        <v>315</v>
      </c>
      <c r="M662" s="25" t="s">
        <v>315</v>
      </c>
      <c r="N662" s="25" t="s">
        <v>315</v>
      </c>
      <c r="O662" s="25" t="s">
        <v>314</v>
      </c>
      <c r="P662" s="25" t="s">
        <v>313</v>
      </c>
      <c r="Q662" s="25" t="s">
        <v>315</v>
      </c>
      <c r="R662" s="25" t="s">
        <v>315</v>
      </c>
      <c r="S662" s="25" t="s">
        <v>315</v>
      </c>
      <c r="T662" s="25" t="s">
        <v>316</v>
      </c>
      <c r="U662" s="15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27">
        <v>3</v>
      </c>
    </row>
    <row r="663" spans="1:65">
      <c r="A663" s="29"/>
      <c r="B663" s="18">
        <v>1</v>
      </c>
      <c r="C663" s="14">
        <v>1</v>
      </c>
      <c r="D663" s="202">
        <v>4.9500000000000002E-2</v>
      </c>
      <c r="E663" s="202">
        <v>5.4967379127721899E-2</v>
      </c>
      <c r="F663" s="202">
        <v>5.0738400000000003E-2</v>
      </c>
      <c r="G663" s="203">
        <v>0.06</v>
      </c>
      <c r="H663" s="202">
        <v>5.3499999999999999E-2</v>
      </c>
      <c r="I663" s="202">
        <v>5.3999999999999999E-2</v>
      </c>
      <c r="J663" s="202">
        <v>4.5399999999999996E-2</v>
      </c>
      <c r="K663" s="202">
        <v>4.8599999999999997E-2</v>
      </c>
      <c r="L663" s="202">
        <v>5.2999999999999999E-2</v>
      </c>
      <c r="M663" s="202">
        <v>4.9000000000000002E-2</v>
      </c>
      <c r="N663" s="202">
        <v>0.05</v>
      </c>
      <c r="O663" s="202">
        <v>5.811065794965678E-2</v>
      </c>
      <c r="P663" s="202">
        <v>0.06</v>
      </c>
      <c r="Q663" s="202">
        <v>0.05</v>
      </c>
      <c r="R663" s="202">
        <v>5.1999999999999998E-2</v>
      </c>
      <c r="S663" s="202">
        <v>0.05</v>
      </c>
      <c r="T663" s="202">
        <v>4.5999999999999999E-2</v>
      </c>
      <c r="U663" s="204"/>
      <c r="V663" s="205"/>
      <c r="W663" s="205"/>
      <c r="X663" s="205"/>
      <c r="Y663" s="205"/>
      <c r="Z663" s="205"/>
      <c r="AA663" s="205"/>
      <c r="AB663" s="205"/>
      <c r="AC663" s="205"/>
      <c r="AD663" s="205"/>
      <c r="AE663" s="205"/>
      <c r="AF663" s="205"/>
      <c r="AG663" s="205"/>
      <c r="AH663" s="205"/>
      <c r="AI663" s="205"/>
      <c r="AJ663" s="205"/>
      <c r="AK663" s="205"/>
      <c r="AL663" s="205"/>
      <c r="AM663" s="205"/>
      <c r="AN663" s="205"/>
      <c r="AO663" s="205"/>
      <c r="AP663" s="205"/>
      <c r="AQ663" s="205"/>
      <c r="AR663" s="205"/>
      <c r="AS663" s="205"/>
      <c r="AT663" s="205"/>
      <c r="AU663" s="205"/>
      <c r="AV663" s="205"/>
      <c r="AW663" s="205"/>
      <c r="AX663" s="205"/>
      <c r="AY663" s="205"/>
      <c r="AZ663" s="205"/>
      <c r="BA663" s="205"/>
      <c r="BB663" s="205"/>
      <c r="BC663" s="205"/>
      <c r="BD663" s="205"/>
      <c r="BE663" s="205"/>
      <c r="BF663" s="205"/>
      <c r="BG663" s="205"/>
      <c r="BH663" s="205"/>
      <c r="BI663" s="205"/>
      <c r="BJ663" s="205"/>
      <c r="BK663" s="205"/>
      <c r="BL663" s="205"/>
      <c r="BM663" s="206">
        <v>1</v>
      </c>
    </row>
    <row r="664" spans="1:65">
      <c r="A664" s="29"/>
      <c r="B664" s="19">
        <v>1</v>
      </c>
      <c r="C664" s="9">
        <v>2</v>
      </c>
      <c r="D664" s="23">
        <v>4.8799999999999996E-2</v>
      </c>
      <c r="E664" s="23">
        <v>5.418258187884957E-2</v>
      </c>
      <c r="F664" s="23">
        <v>4.9138000000000001E-2</v>
      </c>
      <c r="G664" s="208">
        <v>0.06</v>
      </c>
      <c r="H664" s="23">
        <v>5.3600000000000002E-2</v>
      </c>
      <c r="I664" s="23">
        <v>5.1999999999999998E-2</v>
      </c>
      <c r="J664" s="23">
        <v>4.7100000000000003E-2</v>
      </c>
      <c r="K664" s="23">
        <v>4.8399999999999999E-2</v>
      </c>
      <c r="L664" s="23">
        <v>5.2999999999999999E-2</v>
      </c>
      <c r="M664" s="23">
        <v>5.099999999999999E-2</v>
      </c>
      <c r="N664" s="23">
        <v>4.9000000000000002E-2</v>
      </c>
      <c r="O664" s="23">
        <v>5.7468166513844864E-2</v>
      </c>
      <c r="P664" s="23">
        <v>0.06</v>
      </c>
      <c r="Q664" s="23">
        <v>5.1000000000000004E-2</v>
      </c>
      <c r="R664" s="23">
        <v>5.1999999999999998E-2</v>
      </c>
      <c r="S664" s="23">
        <v>4.9000000000000002E-2</v>
      </c>
      <c r="T664" s="23">
        <v>4.7E-2</v>
      </c>
      <c r="U664" s="204"/>
      <c r="V664" s="205"/>
      <c r="W664" s="205"/>
      <c r="X664" s="205"/>
      <c r="Y664" s="205"/>
      <c r="Z664" s="205"/>
      <c r="AA664" s="205"/>
      <c r="AB664" s="205"/>
      <c r="AC664" s="205"/>
      <c r="AD664" s="205"/>
      <c r="AE664" s="205"/>
      <c r="AF664" s="205"/>
      <c r="AG664" s="205"/>
      <c r="AH664" s="205"/>
      <c r="AI664" s="205"/>
      <c r="AJ664" s="205"/>
      <c r="AK664" s="205"/>
      <c r="AL664" s="205"/>
      <c r="AM664" s="205"/>
      <c r="AN664" s="205"/>
      <c r="AO664" s="205"/>
      <c r="AP664" s="205"/>
      <c r="AQ664" s="205"/>
      <c r="AR664" s="205"/>
      <c r="AS664" s="205"/>
      <c r="AT664" s="205"/>
      <c r="AU664" s="205"/>
      <c r="AV664" s="205"/>
      <c r="AW664" s="205"/>
      <c r="AX664" s="205"/>
      <c r="AY664" s="205"/>
      <c r="AZ664" s="205"/>
      <c r="BA664" s="205"/>
      <c r="BB664" s="205"/>
      <c r="BC664" s="205"/>
      <c r="BD664" s="205"/>
      <c r="BE664" s="205"/>
      <c r="BF664" s="205"/>
      <c r="BG664" s="205"/>
      <c r="BH664" s="205"/>
      <c r="BI664" s="205"/>
      <c r="BJ664" s="205"/>
      <c r="BK664" s="205"/>
      <c r="BL664" s="205"/>
      <c r="BM664" s="206" t="e">
        <v>#N/A</v>
      </c>
    </row>
    <row r="665" spans="1:65">
      <c r="A665" s="29"/>
      <c r="B665" s="19">
        <v>1</v>
      </c>
      <c r="C665" s="9">
        <v>3</v>
      </c>
      <c r="D665" s="23">
        <v>5.0799999999999998E-2</v>
      </c>
      <c r="E665" s="23">
        <v>5.4338536145138595E-2</v>
      </c>
      <c r="F665" s="23">
        <v>4.9591899999999994E-2</v>
      </c>
      <c r="G665" s="208">
        <v>0.06</v>
      </c>
      <c r="H665" s="23">
        <v>5.5400000000000005E-2</v>
      </c>
      <c r="I665" s="23">
        <v>5.2999999999999999E-2</v>
      </c>
      <c r="J665" s="23">
        <v>4.6700000000000005E-2</v>
      </c>
      <c r="K665" s="23">
        <v>4.8500000000000001E-2</v>
      </c>
      <c r="L665" s="23">
        <v>5.1000000000000004E-2</v>
      </c>
      <c r="M665" s="23">
        <v>5.099999999999999E-2</v>
      </c>
      <c r="N665" s="23">
        <v>4.9000000000000002E-2</v>
      </c>
      <c r="O665" s="23">
        <v>5.7238554418011484E-2</v>
      </c>
      <c r="P665" s="23">
        <v>0.06</v>
      </c>
      <c r="Q665" s="23">
        <v>5.1000000000000004E-2</v>
      </c>
      <c r="R665" s="23">
        <v>0.05</v>
      </c>
      <c r="S665" s="23">
        <v>5.1999999999999998E-2</v>
      </c>
      <c r="T665" s="23">
        <v>4.5999999999999999E-2</v>
      </c>
      <c r="U665" s="204"/>
      <c r="V665" s="205"/>
      <c r="W665" s="205"/>
      <c r="X665" s="205"/>
      <c r="Y665" s="205"/>
      <c r="Z665" s="205"/>
      <c r="AA665" s="205"/>
      <c r="AB665" s="205"/>
      <c r="AC665" s="205"/>
      <c r="AD665" s="205"/>
      <c r="AE665" s="205"/>
      <c r="AF665" s="205"/>
      <c r="AG665" s="205"/>
      <c r="AH665" s="205"/>
      <c r="AI665" s="205"/>
      <c r="AJ665" s="205"/>
      <c r="AK665" s="205"/>
      <c r="AL665" s="205"/>
      <c r="AM665" s="205"/>
      <c r="AN665" s="205"/>
      <c r="AO665" s="205"/>
      <c r="AP665" s="205"/>
      <c r="AQ665" s="205"/>
      <c r="AR665" s="205"/>
      <c r="AS665" s="205"/>
      <c r="AT665" s="205"/>
      <c r="AU665" s="205"/>
      <c r="AV665" s="205"/>
      <c r="AW665" s="205"/>
      <c r="AX665" s="205"/>
      <c r="AY665" s="205"/>
      <c r="AZ665" s="205"/>
      <c r="BA665" s="205"/>
      <c r="BB665" s="205"/>
      <c r="BC665" s="205"/>
      <c r="BD665" s="205"/>
      <c r="BE665" s="205"/>
      <c r="BF665" s="205"/>
      <c r="BG665" s="205"/>
      <c r="BH665" s="205"/>
      <c r="BI665" s="205"/>
      <c r="BJ665" s="205"/>
      <c r="BK665" s="205"/>
      <c r="BL665" s="205"/>
      <c r="BM665" s="206">
        <v>16</v>
      </c>
    </row>
    <row r="666" spans="1:65">
      <c r="A666" s="29"/>
      <c r="B666" s="19">
        <v>1</v>
      </c>
      <c r="C666" s="9">
        <v>4</v>
      </c>
      <c r="D666" s="23">
        <v>0.05</v>
      </c>
      <c r="E666" s="23">
        <v>5.3307623570146082E-2</v>
      </c>
      <c r="F666" s="23">
        <v>4.9646200000000001E-2</v>
      </c>
      <c r="G666" s="208">
        <v>0.06</v>
      </c>
      <c r="H666" s="23">
        <v>5.4299999999999994E-2</v>
      </c>
      <c r="I666" s="23">
        <v>5.2999999999999999E-2</v>
      </c>
      <c r="J666" s="23">
        <v>4.6700000000000005E-2</v>
      </c>
      <c r="K666" s="23">
        <v>4.8399999999999999E-2</v>
      </c>
      <c r="L666" s="23">
        <v>5.3999999999999999E-2</v>
      </c>
      <c r="M666" s="23">
        <v>5.1999999999999998E-2</v>
      </c>
      <c r="N666" s="23">
        <v>4.9000000000000002E-2</v>
      </c>
      <c r="O666" s="23">
        <v>5.8184836573578369E-2</v>
      </c>
      <c r="P666" s="23">
        <v>0.05</v>
      </c>
      <c r="Q666" s="23">
        <v>5.1999999999999998E-2</v>
      </c>
      <c r="R666" s="23">
        <v>5.1999999999999998E-2</v>
      </c>
      <c r="S666" s="23">
        <v>5.1000000000000004E-2</v>
      </c>
      <c r="T666" s="23">
        <v>4.7E-2</v>
      </c>
      <c r="U666" s="204"/>
      <c r="V666" s="205"/>
      <c r="W666" s="205"/>
      <c r="X666" s="205"/>
      <c r="Y666" s="205"/>
      <c r="Z666" s="205"/>
      <c r="AA666" s="205"/>
      <c r="AB666" s="205"/>
      <c r="AC666" s="205"/>
      <c r="AD666" s="205"/>
      <c r="AE666" s="205"/>
      <c r="AF666" s="205"/>
      <c r="AG666" s="205"/>
      <c r="AH666" s="205"/>
      <c r="AI666" s="205"/>
      <c r="AJ666" s="205"/>
      <c r="AK666" s="205"/>
      <c r="AL666" s="205"/>
      <c r="AM666" s="205"/>
      <c r="AN666" s="205"/>
      <c r="AO666" s="205"/>
      <c r="AP666" s="205"/>
      <c r="AQ666" s="205"/>
      <c r="AR666" s="205"/>
      <c r="AS666" s="205"/>
      <c r="AT666" s="205"/>
      <c r="AU666" s="205"/>
      <c r="AV666" s="205"/>
      <c r="AW666" s="205"/>
      <c r="AX666" s="205"/>
      <c r="AY666" s="205"/>
      <c r="AZ666" s="205"/>
      <c r="BA666" s="205"/>
      <c r="BB666" s="205"/>
      <c r="BC666" s="205"/>
      <c r="BD666" s="205"/>
      <c r="BE666" s="205"/>
      <c r="BF666" s="205"/>
      <c r="BG666" s="205"/>
      <c r="BH666" s="205"/>
      <c r="BI666" s="205"/>
      <c r="BJ666" s="205"/>
      <c r="BK666" s="205"/>
      <c r="BL666" s="205"/>
      <c r="BM666" s="206">
        <v>5.139766355518826E-2</v>
      </c>
    </row>
    <row r="667" spans="1:65">
      <c r="A667" s="29"/>
      <c r="B667" s="19">
        <v>1</v>
      </c>
      <c r="C667" s="9">
        <v>5</v>
      </c>
      <c r="D667" s="23">
        <v>5.04E-2</v>
      </c>
      <c r="E667" s="23">
        <v>5.4631267635705583E-2</v>
      </c>
      <c r="F667" s="23">
        <v>4.8966799999999998E-2</v>
      </c>
      <c r="G667" s="208">
        <v>0.06</v>
      </c>
      <c r="H667" s="23">
        <v>5.4600000000000003E-2</v>
      </c>
      <c r="I667" s="23">
        <v>5.3999999999999999E-2</v>
      </c>
      <c r="J667" s="23">
        <v>4.6199999999999998E-2</v>
      </c>
      <c r="K667" s="23">
        <v>4.8399999999999999E-2</v>
      </c>
      <c r="L667" s="23">
        <v>5.2999999999999999E-2</v>
      </c>
      <c r="M667" s="23">
        <v>0.05</v>
      </c>
      <c r="N667" s="23">
        <v>5.1000000000000004E-2</v>
      </c>
      <c r="O667" s="23">
        <v>5.8163535504895517E-2</v>
      </c>
      <c r="P667" s="23">
        <v>0.06</v>
      </c>
      <c r="Q667" s="23">
        <v>5.1999999999999998E-2</v>
      </c>
      <c r="R667" s="23">
        <v>5.1000000000000004E-2</v>
      </c>
      <c r="S667" s="23">
        <v>0.05</v>
      </c>
      <c r="T667" s="23">
        <v>4.5999999999999999E-2</v>
      </c>
      <c r="U667" s="204"/>
      <c r="V667" s="205"/>
      <c r="W667" s="205"/>
      <c r="X667" s="205"/>
      <c r="Y667" s="205"/>
      <c r="Z667" s="205"/>
      <c r="AA667" s="205"/>
      <c r="AB667" s="205"/>
      <c r="AC667" s="205"/>
      <c r="AD667" s="205"/>
      <c r="AE667" s="205"/>
      <c r="AF667" s="205"/>
      <c r="AG667" s="205"/>
      <c r="AH667" s="205"/>
      <c r="AI667" s="205"/>
      <c r="AJ667" s="205"/>
      <c r="AK667" s="205"/>
      <c r="AL667" s="205"/>
      <c r="AM667" s="205"/>
      <c r="AN667" s="205"/>
      <c r="AO667" s="205"/>
      <c r="AP667" s="205"/>
      <c r="AQ667" s="205"/>
      <c r="AR667" s="205"/>
      <c r="AS667" s="205"/>
      <c r="AT667" s="205"/>
      <c r="AU667" s="205"/>
      <c r="AV667" s="205"/>
      <c r="AW667" s="205"/>
      <c r="AX667" s="205"/>
      <c r="AY667" s="205"/>
      <c r="AZ667" s="205"/>
      <c r="BA667" s="205"/>
      <c r="BB667" s="205"/>
      <c r="BC667" s="205"/>
      <c r="BD667" s="205"/>
      <c r="BE667" s="205"/>
      <c r="BF667" s="205"/>
      <c r="BG667" s="205"/>
      <c r="BH667" s="205"/>
      <c r="BI667" s="205"/>
      <c r="BJ667" s="205"/>
      <c r="BK667" s="205"/>
      <c r="BL667" s="205"/>
      <c r="BM667" s="206">
        <v>100</v>
      </c>
    </row>
    <row r="668" spans="1:65">
      <c r="A668" s="29"/>
      <c r="B668" s="19">
        <v>1</v>
      </c>
      <c r="C668" s="9">
        <v>6</v>
      </c>
      <c r="D668" s="23">
        <v>4.8500000000000001E-2</v>
      </c>
      <c r="E668" s="23">
        <v>5.2731336955119605E-2</v>
      </c>
      <c r="F668" s="23">
        <v>4.7949600000000002E-2</v>
      </c>
      <c r="G668" s="208">
        <v>0.06</v>
      </c>
      <c r="H668" s="23">
        <v>5.4900000000000004E-2</v>
      </c>
      <c r="I668" s="23">
        <v>5.2999999999999999E-2</v>
      </c>
      <c r="J668" s="23">
        <v>4.6800000000000001E-2</v>
      </c>
      <c r="K668" s="23">
        <v>4.8000000000000001E-2</v>
      </c>
      <c r="L668" s="23">
        <v>5.1999999999999998E-2</v>
      </c>
      <c r="M668" s="23">
        <v>0.05</v>
      </c>
      <c r="N668" s="23">
        <v>0.05</v>
      </c>
      <c r="O668" s="23">
        <v>5.8320325025404289E-2</v>
      </c>
      <c r="P668" s="23">
        <v>0.05</v>
      </c>
      <c r="Q668" s="23">
        <v>5.1999999999999998E-2</v>
      </c>
      <c r="R668" s="23">
        <v>5.1000000000000004E-2</v>
      </c>
      <c r="S668" s="23">
        <v>0.05</v>
      </c>
      <c r="T668" s="23">
        <v>4.7E-2</v>
      </c>
      <c r="U668" s="204"/>
      <c r="V668" s="205"/>
      <c r="W668" s="205"/>
      <c r="X668" s="205"/>
      <c r="Y668" s="205"/>
      <c r="Z668" s="205"/>
      <c r="AA668" s="205"/>
      <c r="AB668" s="205"/>
      <c r="AC668" s="205"/>
      <c r="AD668" s="205"/>
      <c r="AE668" s="205"/>
      <c r="AF668" s="205"/>
      <c r="AG668" s="205"/>
      <c r="AH668" s="205"/>
      <c r="AI668" s="205"/>
      <c r="AJ668" s="205"/>
      <c r="AK668" s="205"/>
      <c r="AL668" s="205"/>
      <c r="AM668" s="205"/>
      <c r="AN668" s="205"/>
      <c r="AO668" s="205"/>
      <c r="AP668" s="205"/>
      <c r="AQ668" s="205"/>
      <c r="AR668" s="205"/>
      <c r="AS668" s="205"/>
      <c r="AT668" s="205"/>
      <c r="AU668" s="205"/>
      <c r="AV668" s="205"/>
      <c r="AW668" s="205"/>
      <c r="AX668" s="205"/>
      <c r="AY668" s="205"/>
      <c r="AZ668" s="205"/>
      <c r="BA668" s="205"/>
      <c r="BB668" s="205"/>
      <c r="BC668" s="205"/>
      <c r="BD668" s="205"/>
      <c r="BE668" s="205"/>
      <c r="BF668" s="205"/>
      <c r="BG668" s="205"/>
      <c r="BH668" s="205"/>
      <c r="BI668" s="205"/>
      <c r="BJ668" s="205"/>
      <c r="BK668" s="205"/>
      <c r="BL668" s="205"/>
      <c r="BM668" s="56"/>
    </row>
    <row r="669" spans="1:65">
      <c r="A669" s="29"/>
      <c r="B669" s="20" t="s">
        <v>256</v>
      </c>
      <c r="C669" s="12"/>
      <c r="D669" s="210">
        <v>4.9666666666666665E-2</v>
      </c>
      <c r="E669" s="210">
        <v>5.4026454218780225E-2</v>
      </c>
      <c r="F669" s="210">
        <v>4.9338483333333329E-2</v>
      </c>
      <c r="G669" s="210">
        <v>0.06</v>
      </c>
      <c r="H669" s="210">
        <v>5.4383333333333332E-2</v>
      </c>
      <c r="I669" s="210">
        <v>5.3166666666666668E-2</v>
      </c>
      <c r="J669" s="210">
        <v>4.6483333333333328E-2</v>
      </c>
      <c r="K669" s="210">
        <v>4.8383333333333334E-2</v>
      </c>
      <c r="L669" s="210">
        <v>5.2666666666666667E-2</v>
      </c>
      <c r="M669" s="210">
        <v>5.0499999999999989E-2</v>
      </c>
      <c r="N669" s="210">
        <v>4.9666666666666665E-2</v>
      </c>
      <c r="O669" s="210">
        <v>5.7914345997565224E-2</v>
      </c>
      <c r="P669" s="210">
        <v>5.6666666666666664E-2</v>
      </c>
      <c r="Q669" s="210">
        <v>5.1333333333333335E-2</v>
      </c>
      <c r="R669" s="210">
        <v>5.1333333333333335E-2</v>
      </c>
      <c r="S669" s="210">
        <v>5.0333333333333334E-2</v>
      </c>
      <c r="T669" s="210">
        <v>4.6499999999999993E-2</v>
      </c>
      <c r="U669" s="204"/>
      <c r="V669" s="205"/>
      <c r="W669" s="205"/>
      <c r="X669" s="205"/>
      <c r="Y669" s="205"/>
      <c r="Z669" s="205"/>
      <c r="AA669" s="205"/>
      <c r="AB669" s="205"/>
      <c r="AC669" s="205"/>
      <c r="AD669" s="205"/>
      <c r="AE669" s="205"/>
      <c r="AF669" s="205"/>
      <c r="AG669" s="205"/>
      <c r="AH669" s="205"/>
      <c r="AI669" s="205"/>
      <c r="AJ669" s="205"/>
      <c r="AK669" s="205"/>
      <c r="AL669" s="205"/>
      <c r="AM669" s="205"/>
      <c r="AN669" s="205"/>
      <c r="AO669" s="205"/>
      <c r="AP669" s="205"/>
      <c r="AQ669" s="205"/>
      <c r="AR669" s="205"/>
      <c r="AS669" s="205"/>
      <c r="AT669" s="205"/>
      <c r="AU669" s="205"/>
      <c r="AV669" s="205"/>
      <c r="AW669" s="205"/>
      <c r="AX669" s="205"/>
      <c r="AY669" s="205"/>
      <c r="AZ669" s="205"/>
      <c r="BA669" s="205"/>
      <c r="BB669" s="205"/>
      <c r="BC669" s="205"/>
      <c r="BD669" s="205"/>
      <c r="BE669" s="205"/>
      <c r="BF669" s="205"/>
      <c r="BG669" s="205"/>
      <c r="BH669" s="205"/>
      <c r="BI669" s="205"/>
      <c r="BJ669" s="205"/>
      <c r="BK669" s="205"/>
      <c r="BL669" s="205"/>
      <c r="BM669" s="56"/>
    </row>
    <row r="670" spans="1:65">
      <c r="A670" s="29"/>
      <c r="B670" s="3" t="s">
        <v>257</v>
      </c>
      <c r="C670" s="28"/>
      <c r="D670" s="23">
        <v>4.9750000000000003E-2</v>
      </c>
      <c r="E670" s="23">
        <v>5.4260559011994086E-2</v>
      </c>
      <c r="F670" s="23">
        <v>4.9364949999999998E-2</v>
      </c>
      <c r="G670" s="23">
        <v>0.06</v>
      </c>
      <c r="H670" s="23">
        <v>5.4449999999999998E-2</v>
      </c>
      <c r="I670" s="23">
        <v>5.2999999999999999E-2</v>
      </c>
      <c r="J670" s="23">
        <v>4.6700000000000005E-2</v>
      </c>
      <c r="K670" s="23">
        <v>4.8399999999999999E-2</v>
      </c>
      <c r="L670" s="23">
        <v>5.2999999999999999E-2</v>
      </c>
      <c r="M670" s="23">
        <v>5.0499999999999996E-2</v>
      </c>
      <c r="N670" s="23">
        <v>4.9500000000000002E-2</v>
      </c>
      <c r="O670" s="23">
        <v>5.8137096727276148E-2</v>
      </c>
      <c r="P670" s="23">
        <v>0.06</v>
      </c>
      <c r="Q670" s="23">
        <v>5.1500000000000004E-2</v>
      </c>
      <c r="R670" s="23">
        <v>5.1500000000000004E-2</v>
      </c>
      <c r="S670" s="23">
        <v>0.05</v>
      </c>
      <c r="T670" s="23">
        <v>4.65E-2</v>
      </c>
      <c r="U670" s="204"/>
      <c r="V670" s="205"/>
      <c r="W670" s="205"/>
      <c r="X670" s="205"/>
      <c r="Y670" s="205"/>
      <c r="Z670" s="205"/>
      <c r="AA670" s="205"/>
      <c r="AB670" s="205"/>
      <c r="AC670" s="205"/>
      <c r="AD670" s="205"/>
      <c r="AE670" s="205"/>
      <c r="AF670" s="205"/>
      <c r="AG670" s="205"/>
      <c r="AH670" s="205"/>
      <c r="AI670" s="205"/>
      <c r="AJ670" s="205"/>
      <c r="AK670" s="205"/>
      <c r="AL670" s="205"/>
      <c r="AM670" s="205"/>
      <c r="AN670" s="205"/>
      <c r="AO670" s="205"/>
      <c r="AP670" s="205"/>
      <c r="AQ670" s="205"/>
      <c r="AR670" s="205"/>
      <c r="AS670" s="205"/>
      <c r="AT670" s="205"/>
      <c r="AU670" s="205"/>
      <c r="AV670" s="205"/>
      <c r="AW670" s="205"/>
      <c r="AX670" s="205"/>
      <c r="AY670" s="205"/>
      <c r="AZ670" s="205"/>
      <c r="BA670" s="205"/>
      <c r="BB670" s="205"/>
      <c r="BC670" s="205"/>
      <c r="BD670" s="205"/>
      <c r="BE670" s="205"/>
      <c r="BF670" s="205"/>
      <c r="BG670" s="205"/>
      <c r="BH670" s="205"/>
      <c r="BI670" s="205"/>
      <c r="BJ670" s="205"/>
      <c r="BK670" s="205"/>
      <c r="BL670" s="205"/>
      <c r="BM670" s="56"/>
    </row>
    <row r="671" spans="1:65">
      <c r="A671" s="29"/>
      <c r="B671" s="3" t="s">
        <v>258</v>
      </c>
      <c r="C671" s="28"/>
      <c r="D671" s="23">
        <v>9.0258886912406955E-4</v>
      </c>
      <c r="E671" s="23">
        <v>8.4462490569549981E-4</v>
      </c>
      <c r="F671" s="23">
        <v>9.1934924901620866E-4</v>
      </c>
      <c r="G671" s="23">
        <v>0</v>
      </c>
      <c r="H671" s="23">
        <v>7.4139508136126023E-4</v>
      </c>
      <c r="I671" s="23">
        <v>7.5277265270908163E-4</v>
      </c>
      <c r="J671" s="23">
        <v>6.0470378423379363E-4</v>
      </c>
      <c r="K671" s="23">
        <v>2.0412414523193067E-4</v>
      </c>
      <c r="L671" s="23">
        <v>1.0327955589886431E-3</v>
      </c>
      <c r="M671" s="23">
        <v>1.0488088481701479E-3</v>
      </c>
      <c r="N671" s="23">
        <v>8.1649658092772682E-4</v>
      </c>
      <c r="O671" s="23">
        <v>4.4595701733312671E-4</v>
      </c>
      <c r="P671" s="23">
        <v>5.1639777949432199E-3</v>
      </c>
      <c r="Q671" s="23">
        <v>8.1649658092772346E-4</v>
      </c>
      <c r="R671" s="23">
        <v>8.1649658092772335E-4</v>
      </c>
      <c r="S671" s="23">
        <v>1.0327955589886431E-3</v>
      </c>
      <c r="T671" s="23">
        <v>5.4772255750516665E-4</v>
      </c>
      <c r="U671" s="204"/>
      <c r="V671" s="205"/>
      <c r="W671" s="205"/>
      <c r="X671" s="205"/>
      <c r="Y671" s="205"/>
      <c r="Z671" s="205"/>
      <c r="AA671" s="205"/>
      <c r="AB671" s="205"/>
      <c r="AC671" s="205"/>
      <c r="AD671" s="205"/>
      <c r="AE671" s="205"/>
      <c r="AF671" s="205"/>
      <c r="AG671" s="205"/>
      <c r="AH671" s="205"/>
      <c r="AI671" s="205"/>
      <c r="AJ671" s="205"/>
      <c r="AK671" s="205"/>
      <c r="AL671" s="205"/>
      <c r="AM671" s="205"/>
      <c r="AN671" s="205"/>
      <c r="AO671" s="205"/>
      <c r="AP671" s="205"/>
      <c r="AQ671" s="205"/>
      <c r="AR671" s="205"/>
      <c r="AS671" s="205"/>
      <c r="AT671" s="205"/>
      <c r="AU671" s="205"/>
      <c r="AV671" s="205"/>
      <c r="AW671" s="205"/>
      <c r="AX671" s="205"/>
      <c r="AY671" s="205"/>
      <c r="AZ671" s="205"/>
      <c r="BA671" s="205"/>
      <c r="BB671" s="205"/>
      <c r="BC671" s="205"/>
      <c r="BD671" s="205"/>
      <c r="BE671" s="205"/>
      <c r="BF671" s="205"/>
      <c r="BG671" s="205"/>
      <c r="BH671" s="205"/>
      <c r="BI671" s="205"/>
      <c r="BJ671" s="205"/>
      <c r="BK671" s="205"/>
      <c r="BL671" s="205"/>
      <c r="BM671" s="56"/>
    </row>
    <row r="672" spans="1:65">
      <c r="A672" s="29"/>
      <c r="B672" s="3" t="s">
        <v>86</v>
      </c>
      <c r="C672" s="28"/>
      <c r="D672" s="13">
        <v>1.8172930250820191E-2</v>
      </c>
      <c r="E672" s="13">
        <v>1.5633543194879859E-2</v>
      </c>
      <c r="F672" s="13">
        <v>1.8633512562699545E-2</v>
      </c>
      <c r="G672" s="13">
        <v>0</v>
      </c>
      <c r="H672" s="13">
        <v>1.3632762758711498E-2</v>
      </c>
      <c r="I672" s="13">
        <v>1.4158733279794639E-2</v>
      </c>
      <c r="J672" s="13">
        <v>1.3009045196854651E-2</v>
      </c>
      <c r="K672" s="13">
        <v>4.2188938043113472E-3</v>
      </c>
      <c r="L672" s="13">
        <v>1.9610042259278034E-2</v>
      </c>
      <c r="M672" s="13">
        <v>2.0768492042973229E-2</v>
      </c>
      <c r="N672" s="13">
        <v>1.6439528475054904E-2</v>
      </c>
      <c r="O672" s="13">
        <v>7.7002858212691407E-3</v>
      </c>
      <c r="P672" s="13">
        <v>9.1129019910762707E-2</v>
      </c>
      <c r="Q672" s="13">
        <v>1.5905777550540068E-2</v>
      </c>
      <c r="R672" s="13">
        <v>1.5905777550540064E-2</v>
      </c>
      <c r="S672" s="13">
        <v>2.0519117065999532E-2</v>
      </c>
      <c r="T672" s="13">
        <v>1.1778979731293908E-2</v>
      </c>
      <c r="U672" s="15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55"/>
    </row>
    <row r="673" spans="1:65">
      <c r="A673" s="29"/>
      <c r="B673" s="3" t="s">
        <v>259</v>
      </c>
      <c r="C673" s="28"/>
      <c r="D673" s="13">
        <v>-3.367851316165249E-2</v>
      </c>
      <c r="E673" s="13">
        <v>5.1146112133468868E-2</v>
      </c>
      <c r="F673" s="13">
        <v>-4.0063693160757863E-2</v>
      </c>
      <c r="G673" s="13">
        <v>0.16736823913357424</v>
      </c>
      <c r="H673" s="13">
        <v>5.8089601192458984E-2</v>
      </c>
      <c r="I673" s="13">
        <v>3.4417967454472675E-2</v>
      </c>
      <c r="J673" s="13">
        <v>-9.5613883626795015E-2</v>
      </c>
      <c r="K673" s="13">
        <v>-5.8647222720898395E-2</v>
      </c>
      <c r="L673" s="13">
        <v>2.4689898795026366E-2</v>
      </c>
      <c r="M673" s="13">
        <v>-1.746506539590853E-2</v>
      </c>
      <c r="N673" s="13">
        <v>-3.367851316165249E-2</v>
      </c>
      <c r="O673" s="13">
        <v>0.12678946846250461</v>
      </c>
      <c r="P673" s="13">
        <v>0.10251444807059773</v>
      </c>
      <c r="Q673" s="13">
        <v>-1.2516176301642368E-3</v>
      </c>
      <c r="R673" s="13">
        <v>-1.2516176301642368E-3</v>
      </c>
      <c r="S673" s="13">
        <v>-2.0707754949057189E-2</v>
      </c>
      <c r="T673" s="13">
        <v>-9.5289614671480116E-2</v>
      </c>
      <c r="U673" s="15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55"/>
    </row>
    <row r="674" spans="1:65">
      <c r="A674" s="29"/>
      <c r="B674" s="45" t="s">
        <v>260</v>
      </c>
      <c r="C674" s="46"/>
      <c r="D674" s="44">
        <v>0.56000000000000005</v>
      </c>
      <c r="E674" s="44">
        <v>0.91</v>
      </c>
      <c r="F674" s="44">
        <v>0.67</v>
      </c>
      <c r="G674" s="44">
        <v>2.93</v>
      </c>
      <c r="H674" s="44">
        <v>1.03</v>
      </c>
      <c r="I674" s="44">
        <v>0.62</v>
      </c>
      <c r="J674" s="44">
        <v>1.64</v>
      </c>
      <c r="K674" s="44">
        <v>1</v>
      </c>
      <c r="L674" s="44">
        <v>0.45</v>
      </c>
      <c r="M674" s="44">
        <v>0.28000000000000003</v>
      </c>
      <c r="N674" s="44">
        <v>0.56000000000000005</v>
      </c>
      <c r="O674" s="44">
        <v>2.2200000000000002</v>
      </c>
      <c r="P674" s="44">
        <v>1.8</v>
      </c>
      <c r="Q674" s="44">
        <v>0</v>
      </c>
      <c r="R674" s="44">
        <v>0</v>
      </c>
      <c r="S674" s="44">
        <v>0.34</v>
      </c>
      <c r="T674" s="44">
        <v>1.63</v>
      </c>
      <c r="U674" s="15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55"/>
    </row>
    <row r="675" spans="1:65">
      <c r="B675" s="3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BM675" s="55"/>
    </row>
    <row r="676" spans="1:65" ht="15">
      <c r="B676" s="8" t="s">
        <v>559</v>
      </c>
      <c r="BM676" s="27" t="s">
        <v>66</v>
      </c>
    </row>
    <row r="677" spans="1:65" ht="15">
      <c r="A677" s="24" t="s">
        <v>37</v>
      </c>
      <c r="B677" s="18" t="s">
        <v>110</v>
      </c>
      <c r="C677" s="15" t="s">
        <v>111</v>
      </c>
      <c r="D677" s="16" t="s">
        <v>227</v>
      </c>
      <c r="E677" s="17" t="s">
        <v>227</v>
      </c>
      <c r="F677" s="17" t="s">
        <v>227</v>
      </c>
      <c r="G677" s="17" t="s">
        <v>227</v>
      </c>
      <c r="H677" s="17" t="s">
        <v>227</v>
      </c>
      <c r="I677" s="17" t="s">
        <v>227</v>
      </c>
      <c r="J677" s="17" t="s">
        <v>227</v>
      </c>
      <c r="K677" s="17" t="s">
        <v>227</v>
      </c>
      <c r="L677" s="17" t="s">
        <v>227</v>
      </c>
      <c r="M677" s="17" t="s">
        <v>227</v>
      </c>
      <c r="N677" s="17" t="s">
        <v>227</v>
      </c>
      <c r="O677" s="17" t="s">
        <v>227</v>
      </c>
      <c r="P677" s="17" t="s">
        <v>227</v>
      </c>
      <c r="Q677" s="17" t="s">
        <v>227</v>
      </c>
      <c r="R677" s="17" t="s">
        <v>227</v>
      </c>
      <c r="S677" s="17" t="s">
        <v>227</v>
      </c>
      <c r="T677" s="17" t="s">
        <v>227</v>
      </c>
      <c r="U677" s="15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27">
        <v>1</v>
      </c>
    </row>
    <row r="678" spans="1:65">
      <c r="A678" s="29"/>
      <c r="B678" s="19" t="s">
        <v>228</v>
      </c>
      <c r="C678" s="9" t="s">
        <v>228</v>
      </c>
      <c r="D678" s="151" t="s">
        <v>230</v>
      </c>
      <c r="E678" s="152" t="s">
        <v>232</v>
      </c>
      <c r="F678" s="152" t="s">
        <v>234</v>
      </c>
      <c r="G678" s="152" t="s">
        <v>235</v>
      </c>
      <c r="H678" s="152" t="s">
        <v>236</v>
      </c>
      <c r="I678" s="152" t="s">
        <v>238</v>
      </c>
      <c r="J678" s="152" t="s">
        <v>239</v>
      </c>
      <c r="K678" s="152" t="s">
        <v>240</v>
      </c>
      <c r="L678" s="152" t="s">
        <v>241</v>
      </c>
      <c r="M678" s="152" t="s">
        <v>242</v>
      </c>
      <c r="N678" s="152" t="s">
        <v>243</v>
      </c>
      <c r="O678" s="152" t="s">
        <v>244</v>
      </c>
      <c r="P678" s="152" t="s">
        <v>245</v>
      </c>
      <c r="Q678" s="152" t="s">
        <v>246</v>
      </c>
      <c r="R678" s="152" t="s">
        <v>247</v>
      </c>
      <c r="S678" s="152" t="s">
        <v>248</v>
      </c>
      <c r="T678" s="152" t="s">
        <v>249</v>
      </c>
      <c r="U678" s="15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27" t="s">
        <v>3</v>
      </c>
    </row>
    <row r="679" spans="1:65">
      <c r="A679" s="29"/>
      <c r="B679" s="19"/>
      <c r="C679" s="9"/>
      <c r="D679" s="10" t="s">
        <v>262</v>
      </c>
      <c r="E679" s="11" t="s">
        <v>262</v>
      </c>
      <c r="F679" s="11" t="s">
        <v>312</v>
      </c>
      <c r="G679" s="11" t="s">
        <v>312</v>
      </c>
      <c r="H679" s="11" t="s">
        <v>264</v>
      </c>
      <c r="I679" s="11" t="s">
        <v>264</v>
      </c>
      <c r="J679" s="11" t="s">
        <v>264</v>
      </c>
      <c r="K679" s="11" t="s">
        <v>312</v>
      </c>
      <c r="L679" s="11" t="s">
        <v>262</v>
      </c>
      <c r="M679" s="11" t="s">
        <v>262</v>
      </c>
      <c r="N679" s="11" t="s">
        <v>264</v>
      </c>
      <c r="O679" s="11" t="s">
        <v>262</v>
      </c>
      <c r="P679" s="11" t="s">
        <v>264</v>
      </c>
      <c r="Q679" s="11" t="s">
        <v>264</v>
      </c>
      <c r="R679" s="11" t="s">
        <v>262</v>
      </c>
      <c r="S679" s="11" t="s">
        <v>262</v>
      </c>
      <c r="T679" s="11" t="s">
        <v>262</v>
      </c>
      <c r="U679" s="15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27">
        <v>2</v>
      </c>
    </row>
    <row r="680" spans="1:65">
      <c r="A680" s="29"/>
      <c r="B680" s="19"/>
      <c r="C680" s="9"/>
      <c r="D680" s="25" t="s">
        <v>116</v>
      </c>
      <c r="E680" s="25" t="s">
        <v>313</v>
      </c>
      <c r="F680" s="25" t="s">
        <v>313</v>
      </c>
      <c r="G680" s="25" t="s">
        <v>315</v>
      </c>
      <c r="H680" s="25" t="s">
        <v>314</v>
      </c>
      <c r="I680" s="25" t="s">
        <v>315</v>
      </c>
      <c r="J680" s="25" t="s">
        <v>313</v>
      </c>
      <c r="K680" s="25" t="s">
        <v>315</v>
      </c>
      <c r="L680" s="25" t="s">
        <v>315</v>
      </c>
      <c r="M680" s="25" t="s">
        <v>315</v>
      </c>
      <c r="N680" s="25" t="s">
        <v>315</v>
      </c>
      <c r="O680" s="25" t="s">
        <v>315</v>
      </c>
      <c r="P680" s="25" t="s">
        <v>314</v>
      </c>
      <c r="Q680" s="25" t="s">
        <v>313</v>
      </c>
      <c r="R680" s="25" t="s">
        <v>315</v>
      </c>
      <c r="S680" s="25" t="s">
        <v>315</v>
      </c>
      <c r="T680" s="25" t="s">
        <v>315</v>
      </c>
      <c r="U680" s="15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27">
        <v>3</v>
      </c>
    </row>
    <row r="681" spans="1:65">
      <c r="A681" s="29"/>
      <c r="B681" s="18">
        <v>1</v>
      </c>
      <c r="C681" s="14">
        <v>1</v>
      </c>
      <c r="D681" s="21">
        <v>8.1999999999999993</v>
      </c>
      <c r="E681" s="21">
        <v>8.2721571784498824</v>
      </c>
      <c r="F681" s="147" t="s">
        <v>95</v>
      </c>
      <c r="G681" s="147">
        <v>13</v>
      </c>
      <c r="H681" s="21">
        <v>7.8</v>
      </c>
      <c r="I681" s="21">
        <v>7.9</v>
      </c>
      <c r="J681" s="21">
        <v>8</v>
      </c>
      <c r="K681" s="21">
        <v>8.1046499999999995</v>
      </c>
      <c r="L681" s="21">
        <v>7.6</v>
      </c>
      <c r="M681" s="21">
        <v>7.8</v>
      </c>
      <c r="N681" s="147">
        <v>5.3155544699999977</v>
      </c>
      <c r="O681" s="147">
        <v>7</v>
      </c>
      <c r="P681" s="147">
        <v>8.8890978597600476</v>
      </c>
      <c r="Q681" s="21">
        <v>8.9</v>
      </c>
      <c r="R681" s="21">
        <v>8</v>
      </c>
      <c r="S681" s="21">
        <v>9.1</v>
      </c>
      <c r="T681" s="21">
        <v>8.1999999999999993</v>
      </c>
      <c r="U681" s="15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27">
        <v>1</v>
      </c>
    </row>
    <row r="682" spans="1:65">
      <c r="A682" s="29"/>
      <c r="B682" s="19">
        <v>1</v>
      </c>
      <c r="C682" s="9">
        <v>2</v>
      </c>
      <c r="D682" s="11">
        <v>8.1999999999999993</v>
      </c>
      <c r="E682" s="11">
        <v>8.1494316247018936</v>
      </c>
      <c r="F682" s="148" t="s">
        <v>95</v>
      </c>
      <c r="G682" s="148">
        <v>14</v>
      </c>
      <c r="H682" s="11">
        <v>8.1</v>
      </c>
      <c r="I682" s="11">
        <v>7.6</v>
      </c>
      <c r="J682" s="11">
        <v>8</v>
      </c>
      <c r="K682" s="11">
        <v>8.2344000000000008</v>
      </c>
      <c r="L682" s="11">
        <v>7.5</v>
      </c>
      <c r="M682" s="11">
        <v>8.1999999999999993</v>
      </c>
      <c r="N682" s="148">
        <v>5.2759841099999996</v>
      </c>
      <c r="O682" s="148">
        <v>7.1</v>
      </c>
      <c r="P682" s="148">
        <v>9.5487240473209347</v>
      </c>
      <c r="Q682" s="149">
        <v>9.1999999999999993</v>
      </c>
      <c r="R682" s="11">
        <v>8.1999999999999993</v>
      </c>
      <c r="S682" s="11">
        <v>8.9</v>
      </c>
      <c r="T682" s="11">
        <v>8.1</v>
      </c>
      <c r="U682" s="15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27">
        <v>30</v>
      </c>
    </row>
    <row r="683" spans="1:65">
      <c r="A683" s="29"/>
      <c r="B683" s="19">
        <v>1</v>
      </c>
      <c r="C683" s="9">
        <v>3</v>
      </c>
      <c r="D683" s="11">
        <v>8.1</v>
      </c>
      <c r="E683" s="11">
        <v>8.4533534965954704</v>
      </c>
      <c r="F683" s="148" t="s">
        <v>95</v>
      </c>
      <c r="G683" s="148">
        <v>13</v>
      </c>
      <c r="H683" s="11">
        <v>8.3000000000000007</v>
      </c>
      <c r="I683" s="11">
        <v>7.7000000000000011</v>
      </c>
      <c r="J683" s="11">
        <v>8</v>
      </c>
      <c r="K683" s="11">
        <v>8.5105666666666675</v>
      </c>
      <c r="L683" s="11">
        <v>7.6</v>
      </c>
      <c r="M683" s="11">
        <v>7.2</v>
      </c>
      <c r="N683" s="148">
        <v>5.2821014999999996</v>
      </c>
      <c r="O683" s="148">
        <v>7</v>
      </c>
      <c r="P683" s="148">
        <v>8.615220635853106</v>
      </c>
      <c r="Q683" s="11">
        <v>9</v>
      </c>
      <c r="R683" s="11">
        <v>8.4</v>
      </c>
      <c r="S683" s="11">
        <v>8.6999999999999993</v>
      </c>
      <c r="T683" s="11">
        <v>7.9</v>
      </c>
      <c r="U683" s="15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27">
        <v>16</v>
      </c>
    </row>
    <row r="684" spans="1:65">
      <c r="A684" s="29"/>
      <c r="B684" s="19">
        <v>1</v>
      </c>
      <c r="C684" s="9">
        <v>4</v>
      </c>
      <c r="D684" s="11">
        <v>8.3000000000000007</v>
      </c>
      <c r="E684" s="11">
        <v>8.2862301290448155</v>
      </c>
      <c r="F684" s="148" t="s">
        <v>95</v>
      </c>
      <c r="G684" s="148">
        <v>16</v>
      </c>
      <c r="H684" s="11">
        <v>8.1999999999999993</v>
      </c>
      <c r="I684" s="11">
        <v>7.8</v>
      </c>
      <c r="J684" s="11">
        <v>8</v>
      </c>
      <c r="K684" s="11">
        <v>8.6200666666666681</v>
      </c>
      <c r="L684" s="11">
        <v>7.6</v>
      </c>
      <c r="M684" s="11">
        <v>8</v>
      </c>
      <c r="N684" s="148">
        <v>5.2672429899999997</v>
      </c>
      <c r="O684" s="148">
        <v>7.1</v>
      </c>
      <c r="P684" s="148">
        <v>9.5313395001477303</v>
      </c>
      <c r="Q684" s="11">
        <v>8.9</v>
      </c>
      <c r="R684" s="11">
        <v>8.1999999999999993</v>
      </c>
      <c r="S684" s="11">
        <v>8.9</v>
      </c>
      <c r="T684" s="11">
        <v>7.7000000000000011</v>
      </c>
      <c r="U684" s="15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27">
        <v>8.1621341363119715</v>
      </c>
    </row>
    <row r="685" spans="1:65">
      <c r="A685" s="29"/>
      <c r="B685" s="19">
        <v>1</v>
      </c>
      <c r="C685" s="9">
        <v>5</v>
      </c>
      <c r="D685" s="11">
        <v>8.3000000000000007</v>
      </c>
      <c r="E685" s="11">
        <v>8.3095483484138075</v>
      </c>
      <c r="F685" s="148" t="s">
        <v>95</v>
      </c>
      <c r="G685" s="148">
        <v>21</v>
      </c>
      <c r="H685" s="11">
        <v>8.1</v>
      </c>
      <c r="I685" s="149">
        <v>8.3000000000000007</v>
      </c>
      <c r="J685" s="11">
        <v>8</v>
      </c>
      <c r="K685" s="11">
        <v>8.327533333333335</v>
      </c>
      <c r="L685" s="11">
        <v>7.4</v>
      </c>
      <c r="M685" s="11">
        <v>8.1</v>
      </c>
      <c r="N685" s="148">
        <v>5.2616405000000004</v>
      </c>
      <c r="O685" s="148">
        <v>7.2</v>
      </c>
      <c r="P685" s="148">
        <v>9.5046378015296185</v>
      </c>
      <c r="Q685" s="11">
        <v>8.9</v>
      </c>
      <c r="R685" s="11">
        <v>8.4</v>
      </c>
      <c r="S685" s="11">
        <v>8.6999999999999993</v>
      </c>
      <c r="T685" s="11">
        <v>7.9</v>
      </c>
      <c r="U685" s="15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27">
        <v>101</v>
      </c>
    </row>
    <row r="686" spans="1:65">
      <c r="A686" s="29"/>
      <c r="B686" s="19">
        <v>1</v>
      </c>
      <c r="C686" s="9">
        <v>6</v>
      </c>
      <c r="D686" s="11">
        <v>8.1999999999999993</v>
      </c>
      <c r="E686" s="11">
        <v>8.0617537039226725</v>
      </c>
      <c r="F686" s="148" t="s">
        <v>95</v>
      </c>
      <c r="G686" s="148">
        <v>16</v>
      </c>
      <c r="H686" s="11">
        <v>8.1</v>
      </c>
      <c r="I686" s="11">
        <v>7.8</v>
      </c>
      <c r="J686" s="11">
        <v>8</v>
      </c>
      <c r="K686" s="11">
        <v>8.2639666666666667</v>
      </c>
      <c r="L686" s="11">
        <v>7.4</v>
      </c>
      <c r="M686" s="11">
        <v>7.7000000000000011</v>
      </c>
      <c r="N686" s="148">
        <v>5.2687575000000004</v>
      </c>
      <c r="O686" s="148">
        <v>7.1</v>
      </c>
      <c r="P686" s="148">
        <v>8.8359804068610242</v>
      </c>
      <c r="Q686" s="11">
        <v>8.9</v>
      </c>
      <c r="R686" s="11">
        <v>8.3000000000000007</v>
      </c>
      <c r="S686" s="11">
        <v>8.4</v>
      </c>
      <c r="T686" s="11">
        <v>8</v>
      </c>
      <c r="U686" s="15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55"/>
    </row>
    <row r="687" spans="1:65">
      <c r="A687" s="29"/>
      <c r="B687" s="20" t="s">
        <v>256</v>
      </c>
      <c r="C687" s="12"/>
      <c r="D687" s="22">
        <v>8.2166666666666668</v>
      </c>
      <c r="E687" s="22">
        <v>8.2554124135214249</v>
      </c>
      <c r="F687" s="22" t="s">
        <v>651</v>
      </c>
      <c r="G687" s="22">
        <v>15.5</v>
      </c>
      <c r="H687" s="22">
        <v>8.1</v>
      </c>
      <c r="I687" s="22">
        <v>7.8500000000000005</v>
      </c>
      <c r="J687" s="22">
        <v>8</v>
      </c>
      <c r="K687" s="22">
        <v>8.3435305555555566</v>
      </c>
      <c r="L687" s="22">
        <v>7.5166666666666657</v>
      </c>
      <c r="M687" s="22">
        <v>7.833333333333333</v>
      </c>
      <c r="N687" s="22">
        <v>5.2785468450000002</v>
      </c>
      <c r="O687" s="22">
        <v>7.0833333333333348</v>
      </c>
      <c r="P687" s="22">
        <v>9.1541667085787441</v>
      </c>
      <c r="Q687" s="22">
        <v>8.9666666666666668</v>
      </c>
      <c r="R687" s="22">
        <v>8.25</v>
      </c>
      <c r="S687" s="22">
        <v>8.7833333333333332</v>
      </c>
      <c r="T687" s="22">
        <v>7.9666666666666659</v>
      </c>
      <c r="U687" s="15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55"/>
    </row>
    <row r="688" spans="1:65">
      <c r="A688" s="29"/>
      <c r="B688" s="3" t="s">
        <v>257</v>
      </c>
      <c r="C688" s="28"/>
      <c r="D688" s="11">
        <v>8.1999999999999993</v>
      </c>
      <c r="E688" s="11">
        <v>8.2791936537473489</v>
      </c>
      <c r="F688" s="11" t="s">
        <v>651</v>
      </c>
      <c r="G688" s="11">
        <v>15</v>
      </c>
      <c r="H688" s="11">
        <v>8.1</v>
      </c>
      <c r="I688" s="11">
        <v>7.8</v>
      </c>
      <c r="J688" s="11">
        <v>8</v>
      </c>
      <c r="K688" s="11">
        <v>8.2957500000000017</v>
      </c>
      <c r="L688" s="11">
        <v>7.55</v>
      </c>
      <c r="M688" s="11">
        <v>7.9</v>
      </c>
      <c r="N688" s="11">
        <v>5.2723708049999995</v>
      </c>
      <c r="O688" s="11">
        <v>7.1</v>
      </c>
      <c r="P688" s="11">
        <v>9.1968678306448339</v>
      </c>
      <c r="Q688" s="11">
        <v>8.9</v>
      </c>
      <c r="R688" s="11">
        <v>8.25</v>
      </c>
      <c r="S688" s="11">
        <v>8.8000000000000007</v>
      </c>
      <c r="T688" s="11">
        <v>7.95</v>
      </c>
      <c r="U688" s="15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55"/>
    </row>
    <row r="689" spans="1:65">
      <c r="A689" s="29"/>
      <c r="B689" s="3" t="s">
        <v>258</v>
      </c>
      <c r="C689" s="28"/>
      <c r="D689" s="23">
        <v>7.5277265270908611E-2</v>
      </c>
      <c r="E689" s="23">
        <v>0.13570343692040551</v>
      </c>
      <c r="F689" s="23" t="s">
        <v>651</v>
      </c>
      <c r="G689" s="23">
        <v>3.0166206257996713</v>
      </c>
      <c r="H689" s="23">
        <v>0.16733200530681527</v>
      </c>
      <c r="I689" s="23">
        <v>0.24289915602982259</v>
      </c>
      <c r="J689" s="23">
        <v>0</v>
      </c>
      <c r="K689" s="23">
        <v>0.18970134668785407</v>
      </c>
      <c r="L689" s="23">
        <v>9.831920802501716E-2</v>
      </c>
      <c r="M689" s="23">
        <v>0.36147844564602527</v>
      </c>
      <c r="N689" s="23">
        <v>1.9484354778327988E-2</v>
      </c>
      <c r="O689" s="23">
        <v>7.5277265270908111E-2</v>
      </c>
      <c r="P689" s="23">
        <v>0.4201741738304961</v>
      </c>
      <c r="Q689" s="23">
        <v>0.12110601416389924</v>
      </c>
      <c r="R689" s="23">
        <v>0.15165750888103127</v>
      </c>
      <c r="S689" s="23">
        <v>0.24013884872437163</v>
      </c>
      <c r="T689" s="23">
        <v>0.17511900715418202</v>
      </c>
      <c r="U689" s="204"/>
      <c r="V689" s="205"/>
      <c r="W689" s="205"/>
      <c r="X689" s="205"/>
      <c r="Y689" s="205"/>
      <c r="Z689" s="205"/>
      <c r="AA689" s="205"/>
      <c r="AB689" s="205"/>
      <c r="AC689" s="205"/>
      <c r="AD689" s="205"/>
      <c r="AE689" s="205"/>
      <c r="AF689" s="205"/>
      <c r="AG689" s="205"/>
      <c r="AH689" s="205"/>
      <c r="AI689" s="205"/>
      <c r="AJ689" s="205"/>
      <c r="AK689" s="205"/>
      <c r="AL689" s="205"/>
      <c r="AM689" s="205"/>
      <c r="AN689" s="205"/>
      <c r="AO689" s="205"/>
      <c r="AP689" s="205"/>
      <c r="AQ689" s="205"/>
      <c r="AR689" s="205"/>
      <c r="AS689" s="205"/>
      <c r="AT689" s="205"/>
      <c r="AU689" s="205"/>
      <c r="AV689" s="205"/>
      <c r="AW689" s="205"/>
      <c r="AX689" s="205"/>
      <c r="AY689" s="205"/>
      <c r="AZ689" s="205"/>
      <c r="BA689" s="205"/>
      <c r="BB689" s="205"/>
      <c r="BC689" s="205"/>
      <c r="BD689" s="205"/>
      <c r="BE689" s="205"/>
      <c r="BF689" s="205"/>
      <c r="BG689" s="205"/>
      <c r="BH689" s="205"/>
      <c r="BI689" s="205"/>
      <c r="BJ689" s="205"/>
      <c r="BK689" s="205"/>
      <c r="BL689" s="205"/>
      <c r="BM689" s="56"/>
    </row>
    <row r="690" spans="1:65">
      <c r="A690" s="29"/>
      <c r="B690" s="3" t="s">
        <v>86</v>
      </c>
      <c r="C690" s="28"/>
      <c r="D690" s="13">
        <v>9.1615332986907036E-3</v>
      </c>
      <c r="E690" s="13">
        <v>1.643811721606285E-2</v>
      </c>
      <c r="F690" s="13" t="s">
        <v>651</v>
      </c>
      <c r="G690" s="13">
        <v>0.19462068553546266</v>
      </c>
      <c r="H690" s="13">
        <v>2.0658272260100651E-2</v>
      </c>
      <c r="I690" s="13">
        <v>3.0942567647111157E-2</v>
      </c>
      <c r="J690" s="13">
        <v>0</v>
      </c>
      <c r="K690" s="13">
        <v>2.2736339901283282E-2</v>
      </c>
      <c r="L690" s="13">
        <v>1.3080160712862596E-2</v>
      </c>
      <c r="M690" s="13">
        <v>4.614618455055642E-2</v>
      </c>
      <c r="N690" s="13">
        <v>3.6912346049906065E-3</v>
      </c>
      <c r="O690" s="13">
        <v>1.0627378626481143E-2</v>
      </c>
      <c r="P690" s="13">
        <v>4.5899772989357261E-2</v>
      </c>
      <c r="Q690" s="13">
        <v>1.3506246932776867E-2</v>
      </c>
      <c r="R690" s="13">
        <v>1.8382728349215911E-2</v>
      </c>
      <c r="S690" s="13">
        <v>2.7340286382281399E-2</v>
      </c>
      <c r="T690" s="13">
        <v>2.1981465333160925E-2</v>
      </c>
      <c r="U690" s="15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55"/>
    </row>
    <row r="691" spans="1:65">
      <c r="A691" s="29"/>
      <c r="B691" s="3" t="s">
        <v>259</v>
      </c>
      <c r="C691" s="28"/>
      <c r="D691" s="13">
        <v>6.6811607655514749E-3</v>
      </c>
      <c r="E691" s="13">
        <v>1.1428172540619563E-2</v>
      </c>
      <c r="F691" s="13" t="s">
        <v>651</v>
      </c>
      <c r="G691" s="13">
        <v>0.89901314302629376</v>
      </c>
      <c r="H691" s="13">
        <v>-7.6124865475497572E-3</v>
      </c>
      <c r="I691" s="13">
        <v>-3.8241730789909223E-2</v>
      </c>
      <c r="J691" s="13">
        <v>-1.9864184244493543E-2</v>
      </c>
      <c r="K691" s="13">
        <v>2.2224140918804869E-2</v>
      </c>
      <c r="L691" s="13">
        <v>-7.9080723113055584E-2</v>
      </c>
      <c r="M691" s="13">
        <v>-4.0283680406066669E-2</v>
      </c>
      <c r="N691" s="13">
        <v>-0.35328839775903376</v>
      </c>
      <c r="O691" s="13">
        <v>-0.13217141313314518</v>
      </c>
      <c r="P691" s="13">
        <v>0.12154083180934072</v>
      </c>
      <c r="Q691" s="13">
        <v>9.8568893492630094E-2</v>
      </c>
      <c r="R691" s="13">
        <v>1.0765059997865922E-2</v>
      </c>
      <c r="S691" s="13">
        <v>7.6107447714899745E-2</v>
      </c>
      <c r="T691" s="13">
        <v>-2.3948083476808324E-2</v>
      </c>
      <c r="U691" s="15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55"/>
    </row>
    <row r="692" spans="1:65">
      <c r="A692" s="29"/>
      <c r="B692" s="45" t="s">
        <v>260</v>
      </c>
      <c r="C692" s="46"/>
      <c r="D692" s="44">
        <v>0.12</v>
      </c>
      <c r="E692" s="44">
        <v>0.21</v>
      </c>
      <c r="F692" s="44">
        <v>89.1</v>
      </c>
      <c r="G692" s="44" t="s">
        <v>261</v>
      </c>
      <c r="H692" s="44">
        <v>0.12</v>
      </c>
      <c r="I692" s="44">
        <v>0.66</v>
      </c>
      <c r="J692" s="44">
        <v>0.34</v>
      </c>
      <c r="K692" s="44">
        <v>0.39</v>
      </c>
      <c r="L692" s="44">
        <v>1.37</v>
      </c>
      <c r="M692" s="44">
        <v>0.69</v>
      </c>
      <c r="N692" s="44">
        <v>6.13</v>
      </c>
      <c r="O692" s="44">
        <v>2.29</v>
      </c>
      <c r="P692" s="44">
        <v>2.12</v>
      </c>
      <c r="Q692" s="44">
        <v>1.72</v>
      </c>
      <c r="R692" s="44">
        <v>0.2</v>
      </c>
      <c r="S692" s="44">
        <v>1.33</v>
      </c>
      <c r="T692" s="44">
        <v>0.41</v>
      </c>
      <c r="U692" s="15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55"/>
    </row>
    <row r="693" spans="1:65">
      <c r="B693" s="30" t="s">
        <v>324</v>
      </c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BM693" s="55"/>
    </row>
    <row r="694" spans="1:65">
      <c r="BM694" s="55"/>
    </row>
    <row r="695" spans="1:65" ht="15">
      <c r="B695" s="8" t="s">
        <v>560</v>
      </c>
      <c r="BM695" s="27" t="s">
        <v>311</v>
      </c>
    </row>
    <row r="696" spans="1:65" ht="15">
      <c r="A696" s="24" t="s">
        <v>123</v>
      </c>
      <c r="B696" s="18" t="s">
        <v>110</v>
      </c>
      <c r="C696" s="15" t="s">
        <v>111</v>
      </c>
      <c r="D696" s="16" t="s">
        <v>227</v>
      </c>
      <c r="E696" s="17" t="s">
        <v>227</v>
      </c>
      <c r="F696" s="15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27">
        <v>1</v>
      </c>
    </row>
    <row r="697" spans="1:65">
      <c r="A697" s="29"/>
      <c r="B697" s="19" t="s">
        <v>228</v>
      </c>
      <c r="C697" s="9" t="s">
        <v>228</v>
      </c>
      <c r="D697" s="151" t="s">
        <v>230</v>
      </c>
      <c r="E697" s="152" t="s">
        <v>245</v>
      </c>
      <c r="F697" s="15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27" t="s">
        <v>82</v>
      </c>
    </row>
    <row r="698" spans="1:65">
      <c r="A698" s="29"/>
      <c r="B698" s="19"/>
      <c r="C698" s="9"/>
      <c r="D698" s="10" t="s">
        <v>262</v>
      </c>
      <c r="E698" s="11" t="s">
        <v>264</v>
      </c>
      <c r="F698" s="15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27">
        <v>1</v>
      </c>
    </row>
    <row r="699" spans="1:65">
      <c r="A699" s="29"/>
      <c r="B699" s="19"/>
      <c r="C699" s="9"/>
      <c r="D699" s="25" t="s">
        <v>116</v>
      </c>
      <c r="E699" s="25" t="s">
        <v>314</v>
      </c>
      <c r="F699" s="15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27">
        <v>1</v>
      </c>
    </row>
    <row r="700" spans="1:65">
      <c r="A700" s="29"/>
      <c r="B700" s="18">
        <v>1</v>
      </c>
      <c r="C700" s="14">
        <v>1</v>
      </c>
      <c r="D700" s="213" t="s">
        <v>96</v>
      </c>
      <c r="E700" s="213" t="s">
        <v>96</v>
      </c>
      <c r="F700" s="215"/>
      <c r="G700" s="216"/>
      <c r="H700" s="216"/>
      <c r="I700" s="216"/>
      <c r="J700" s="216"/>
      <c r="K700" s="216"/>
      <c r="L700" s="216"/>
      <c r="M700" s="216"/>
      <c r="N700" s="216"/>
      <c r="O700" s="216"/>
      <c r="P700" s="216"/>
      <c r="Q700" s="216"/>
      <c r="R700" s="216"/>
      <c r="S700" s="216"/>
      <c r="T700" s="216"/>
      <c r="U700" s="216"/>
      <c r="V700" s="216"/>
      <c r="W700" s="216"/>
      <c r="X700" s="216"/>
      <c r="Y700" s="216"/>
      <c r="Z700" s="216"/>
      <c r="AA700" s="216"/>
      <c r="AB700" s="216"/>
      <c r="AC700" s="216"/>
      <c r="AD700" s="216"/>
      <c r="AE700" s="216"/>
      <c r="AF700" s="216"/>
      <c r="AG700" s="216"/>
      <c r="AH700" s="216"/>
      <c r="AI700" s="216"/>
      <c r="AJ700" s="216"/>
      <c r="AK700" s="216"/>
      <c r="AL700" s="216"/>
      <c r="AM700" s="216"/>
      <c r="AN700" s="216"/>
      <c r="AO700" s="216"/>
      <c r="AP700" s="216"/>
      <c r="AQ700" s="216"/>
      <c r="AR700" s="216"/>
      <c r="AS700" s="216"/>
      <c r="AT700" s="216"/>
      <c r="AU700" s="216"/>
      <c r="AV700" s="216"/>
      <c r="AW700" s="216"/>
      <c r="AX700" s="216"/>
      <c r="AY700" s="216"/>
      <c r="AZ700" s="216"/>
      <c r="BA700" s="216"/>
      <c r="BB700" s="216"/>
      <c r="BC700" s="216"/>
      <c r="BD700" s="216"/>
      <c r="BE700" s="216"/>
      <c r="BF700" s="216"/>
      <c r="BG700" s="216"/>
      <c r="BH700" s="216"/>
      <c r="BI700" s="216"/>
      <c r="BJ700" s="216"/>
      <c r="BK700" s="216"/>
      <c r="BL700" s="216"/>
      <c r="BM700" s="217">
        <v>1</v>
      </c>
    </row>
    <row r="701" spans="1:65">
      <c r="A701" s="29"/>
      <c r="B701" s="19">
        <v>1</v>
      </c>
      <c r="C701" s="9">
        <v>2</v>
      </c>
      <c r="D701" s="219" t="s">
        <v>96</v>
      </c>
      <c r="E701" s="219" t="s">
        <v>96</v>
      </c>
      <c r="F701" s="215"/>
      <c r="G701" s="216"/>
      <c r="H701" s="216"/>
      <c r="I701" s="216"/>
      <c r="J701" s="216"/>
      <c r="K701" s="216"/>
      <c r="L701" s="216"/>
      <c r="M701" s="216"/>
      <c r="N701" s="216"/>
      <c r="O701" s="216"/>
      <c r="P701" s="216"/>
      <c r="Q701" s="216"/>
      <c r="R701" s="216"/>
      <c r="S701" s="216"/>
      <c r="T701" s="216"/>
      <c r="U701" s="216"/>
      <c r="V701" s="216"/>
      <c r="W701" s="216"/>
      <c r="X701" s="216"/>
      <c r="Y701" s="216"/>
      <c r="Z701" s="216"/>
      <c r="AA701" s="216"/>
      <c r="AB701" s="216"/>
      <c r="AC701" s="216"/>
      <c r="AD701" s="216"/>
      <c r="AE701" s="216"/>
      <c r="AF701" s="216"/>
      <c r="AG701" s="216"/>
      <c r="AH701" s="216"/>
      <c r="AI701" s="216"/>
      <c r="AJ701" s="216"/>
      <c r="AK701" s="216"/>
      <c r="AL701" s="216"/>
      <c r="AM701" s="216"/>
      <c r="AN701" s="216"/>
      <c r="AO701" s="216"/>
      <c r="AP701" s="216"/>
      <c r="AQ701" s="216"/>
      <c r="AR701" s="216"/>
      <c r="AS701" s="216"/>
      <c r="AT701" s="216"/>
      <c r="AU701" s="216"/>
      <c r="AV701" s="216"/>
      <c r="AW701" s="216"/>
      <c r="AX701" s="216"/>
      <c r="AY701" s="216"/>
      <c r="AZ701" s="216"/>
      <c r="BA701" s="216"/>
      <c r="BB701" s="216"/>
      <c r="BC701" s="216"/>
      <c r="BD701" s="216"/>
      <c r="BE701" s="216"/>
      <c r="BF701" s="216"/>
      <c r="BG701" s="216"/>
      <c r="BH701" s="216"/>
      <c r="BI701" s="216"/>
      <c r="BJ701" s="216"/>
      <c r="BK701" s="216"/>
      <c r="BL701" s="216"/>
      <c r="BM701" s="217">
        <v>7</v>
      </c>
    </row>
    <row r="702" spans="1:65">
      <c r="A702" s="29"/>
      <c r="B702" s="19">
        <v>1</v>
      </c>
      <c r="C702" s="9">
        <v>3</v>
      </c>
      <c r="D702" s="219" t="s">
        <v>96</v>
      </c>
      <c r="E702" s="219" t="s">
        <v>96</v>
      </c>
      <c r="F702" s="215"/>
      <c r="G702" s="216"/>
      <c r="H702" s="216"/>
      <c r="I702" s="216"/>
      <c r="J702" s="216"/>
      <c r="K702" s="216"/>
      <c r="L702" s="216"/>
      <c r="M702" s="216"/>
      <c r="N702" s="216"/>
      <c r="O702" s="216"/>
      <c r="P702" s="216"/>
      <c r="Q702" s="216"/>
      <c r="R702" s="216"/>
      <c r="S702" s="216"/>
      <c r="T702" s="216"/>
      <c r="U702" s="216"/>
      <c r="V702" s="216"/>
      <c r="W702" s="216"/>
      <c r="X702" s="216"/>
      <c r="Y702" s="216"/>
      <c r="Z702" s="216"/>
      <c r="AA702" s="216"/>
      <c r="AB702" s="216"/>
      <c r="AC702" s="216"/>
      <c r="AD702" s="216"/>
      <c r="AE702" s="216"/>
      <c r="AF702" s="216"/>
      <c r="AG702" s="216"/>
      <c r="AH702" s="216"/>
      <c r="AI702" s="216"/>
      <c r="AJ702" s="216"/>
      <c r="AK702" s="216"/>
      <c r="AL702" s="216"/>
      <c r="AM702" s="216"/>
      <c r="AN702" s="216"/>
      <c r="AO702" s="216"/>
      <c r="AP702" s="216"/>
      <c r="AQ702" s="216"/>
      <c r="AR702" s="216"/>
      <c r="AS702" s="216"/>
      <c r="AT702" s="216"/>
      <c r="AU702" s="216"/>
      <c r="AV702" s="216"/>
      <c r="AW702" s="216"/>
      <c r="AX702" s="216"/>
      <c r="AY702" s="216"/>
      <c r="AZ702" s="216"/>
      <c r="BA702" s="216"/>
      <c r="BB702" s="216"/>
      <c r="BC702" s="216"/>
      <c r="BD702" s="216"/>
      <c r="BE702" s="216"/>
      <c r="BF702" s="216"/>
      <c r="BG702" s="216"/>
      <c r="BH702" s="216"/>
      <c r="BI702" s="216"/>
      <c r="BJ702" s="216"/>
      <c r="BK702" s="216"/>
      <c r="BL702" s="216"/>
      <c r="BM702" s="217">
        <v>16</v>
      </c>
    </row>
    <row r="703" spans="1:65">
      <c r="A703" s="29"/>
      <c r="B703" s="19">
        <v>1</v>
      </c>
      <c r="C703" s="9">
        <v>4</v>
      </c>
      <c r="D703" s="219" t="s">
        <v>96</v>
      </c>
      <c r="E703" s="219" t="s">
        <v>96</v>
      </c>
      <c r="F703" s="215"/>
      <c r="G703" s="216"/>
      <c r="H703" s="216"/>
      <c r="I703" s="216"/>
      <c r="J703" s="216"/>
      <c r="K703" s="216"/>
      <c r="L703" s="216"/>
      <c r="M703" s="216"/>
      <c r="N703" s="216"/>
      <c r="O703" s="216"/>
      <c r="P703" s="216"/>
      <c r="Q703" s="216"/>
      <c r="R703" s="216"/>
      <c r="S703" s="216"/>
      <c r="T703" s="216"/>
      <c r="U703" s="216"/>
      <c r="V703" s="216"/>
      <c r="W703" s="216"/>
      <c r="X703" s="216"/>
      <c r="Y703" s="216"/>
      <c r="Z703" s="216"/>
      <c r="AA703" s="216"/>
      <c r="AB703" s="216"/>
      <c r="AC703" s="216"/>
      <c r="AD703" s="216"/>
      <c r="AE703" s="216"/>
      <c r="AF703" s="216"/>
      <c r="AG703" s="216"/>
      <c r="AH703" s="216"/>
      <c r="AI703" s="216"/>
      <c r="AJ703" s="216"/>
      <c r="AK703" s="216"/>
      <c r="AL703" s="216"/>
      <c r="AM703" s="216"/>
      <c r="AN703" s="216"/>
      <c r="AO703" s="216"/>
      <c r="AP703" s="216"/>
      <c r="AQ703" s="216"/>
      <c r="AR703" s="216"/>
      <c r="AS703" s="216"/>
      <c r="AT703" s="216"/>
      <c r="AU703" s="216"/>
      <c r="AV703" s="216"/>
      <c r="AW703" s="216"/>
      <c r="AX703" s="216"/>
      <c r="AY703" s="216"/>
      <c r="AZ703" s="216"/>
      <c r="BA703" s="216"/>
      <c r="BB703" s="216"/>
      <c r="BC703" s="216"/>
      <c r="BD703" s="216"/>
      <c r="BE703" s="216"/>
      <c r="BF703" s="216"/>
      <c r="BG703" s="216"/>
      <c r="BH703" s="216"/>
      <c r="BI703" s="216"/>
      <c r="BJ703" s="216"/>
      <c r="BK703" s="216"/>
      <c r="BL703" s="216"/>
      <c r="BM703" s="217" t="s">
        <v>96</v>
      </c>
    </row>
    <row r="704" spans="1:65">
      <c r="A704" s="29"/>
      <c r="B704" s="19">
        <v>1</v>
      </c>
      <c r="C704" s="9">
        <v>5</v>
      </c>
      <c r="D704" s="219" t="s">
        <v>96</v>
      </c>
      <c r="E704" s="219" t="s">
        <v>96</v>
      </c>
      <c r="F704" s="215"/>
      <c r="G704" s="216"/>
      <c r="H704" s="216"/>
      <c r="I704" s="216"/>
      <c r="J704" s="216"/>
      <c r="K704" s="216"/>
      <c r="L704" s="216"/>
      <c r="M704" s="216"/>
      <c r="N704" s="216"/>
      <c r="O704" s="216"/>
      <c r="P704" s="216"/>
      <c r="Q704" s="216"/>
      <c r="R704" s="216"/>
      <c r="S704" s="216"/>
      <c r="T704" s="216"/>
      <c r="U704" s="216"/>
      <c r="V704" s="216"/>
      <c r="W704" s="216"/>
      <c r="X704" s="216"/>
      <c r="Y704" s="216"/>
      <c r="Z704" s="216"/>
      <c r="AA704" s="216"/>
      <c r="AB704" s="216"/>
      <c r="AC704" s="216"/>
      <c r="AD704" s="216"/>
      <c r="AE704" s="216"/>
      <c r="AF704" s="216"/>
      <c r="AG704" s="216"/>
      <c r="AH704" s="216"/>
      <c r="AI704" s="216"/>
      <c r="AJ704" s="216"/>
      <c r="AK704" s="216"/>
      <c r="AL704" s="216"/>
      <c r="AM704" s="216"/>
      <c r="AN704" s="216"/>
      <c r="AO704" s="216"/>
      <c r="AP704" s="216"/>
      <c r="AQ704" s="216"/>
      <c r="AR704" s="216"/>
      <c r="AS704" s="216"/>
      <c r="AT704" s="216"/>
      <c r="AU704" s="216"/>
      <c r="AV704" s="216"/>
      <c r="AW704" s="216"/>
      <c r="AX704" s="216"/>
      <c r="AY704" s="216"/>
      <c r="AZ704" s="216"/>
      <c r="BA704" s="216"/>
      <c r="BB704" s="216"/>
      <c r="BC704" s="216"/>
      <c r="BD704" s="216"/>
      <c r="BE704" s="216"/>
      <c r="BF704" s="216"/>
      <c r="BG704" s="216"/>
      <c r="BH704" s="216"/>
      <c r="BI704" s="216"/>
      <c r="BJ704" s="216"/>
      <c r="BK704" s="216"/>
      <c r="BL704" s="216"/>
      <c r="BM704" s="217">
        <v>13</v>
      </c>
    </row>
    <row r="705" spans="1:65">
      <c r="A705" s="29"/>
      <c r="B705" s="19">
        <v>1</v>
      </c>
      <c r="C705" s="9">
        <v>6</v>
      </c>
      <c r="D705" s="219" t="s">
        <v>96</v>
      </c>
      <c r="E705" s="219" t="s">
        <v>96</v>
      </c>
      <c r="F705" s="215"/>
      <c r="G705" s="216"/>
      <c r="H705" s="216"/>
      <c r="I705" s="216"/>
      <c r="J705" s="216"/>
      <c r="K705" s="216"/>
      <c r="L705" s="216"/>
      <c r="M705" s="216"/>
      <c r="N705" s="216"/>
      <c r="O705" s="216"/>
      <c r="P705" s="216"/>
      <c r="Q705" s="216"/>
      <c r="R705" s="216"/>
      <c r="S705" s="216"/>
      <c r="T705" s="216"/>
      <c r="U705" s="216"/>
      <c r="V705" s="216"/>
      <c r="W705" s="216"/>
      <c r="X705" s="216"/>
      <c r="Y705" s="216"/>
      <c r="Z705" s="216"/>
      <c r="AA705" s="216"/>
      <c r="AB705" s="216"/>
      <c r="AC705" s="216"/>
      <c r="AD705" s="216"/>
      <c r="AE705" s="216"/>
      <c r="AF705" s="216"/>
      <c r="AG705" s="216"/>
      <c r="AH705" s="216"/>
      <c r="AI705" s="216"/>
      <c r="AJ705" s="216"/>
      <c r="AK705" s="216"/>
      <c r="AL705" s="216"/>
      <c r="AM705" s="216"/>
      <c r="AN705" s="216"/>
      <c r="AO705" s="216"/>
      <c r="AP705" s="216"/>
      <c r="AQ705" s="216"/>
      <c r="AR705" s="216"/>
      <c r="AS705" s="216"/>
      <c r="AT705" s="216"/>
      <c r="AU705" s="216"/>
      <c r="AV705" s="216"/>
      <c r="AW705" s="216"/>
      <c r="AX705" s="216"/>
      <c r="AY705" s="216"/>
      <c r="AZ705" s="216"/>
      <c r="BA705" s="216"/>
      <c r="BB705" s="216"/>
      <c r="BC705" s="216"/>
      <c r="BD705" s="216"/>
      <c r="BE705" s="216"/>
      <c r="BF705" s="216"/>
      <c r="BG705" s="216"/>
      <c r="BH705" s="216"/>
      <c r="BI705" s="216"/>
      <c r="BJ705" s="216"/>
      <c r="BK705" s="216"/>
      <c r="BL705" s="216"/>
      <c r="BM705" s="221"/>
    </row>
    <row r="706" spans="1:65">
      <c r="A706" s="29"/>
      <c r="B706" s="20" t="s">
        <v>256</v>
      </c>
      <c r="C706" s="12"/>
      <c r="D706" s="222" t="s">
        <v>651</v>
      </c>
      <c r="E706" s="222" t="s">
        <v>651</v>
      </c>
      <c r="F706" s="215"/>
      <c r="G706" s="216"/>
      <c r="H706" s="216"/>
      <c r="I706" s="216"/>
      <c r="J706" s="216"/>
      <c r="K706" s="216"/>
      <c r="L706" s="216"/>
      <c r="M706" s="216"/>
      <c r="N706" s="216"/>
      <c r="O706" s="216"/>
      <c r="P706" s="216"/>
      <c r="Q706" s="216"/>
      <c r="R706" s="216"/>
      <c r="S706" s="216"/>
      <c r="T706" s="216"/>
      <c r="U706" s="216"/>
      <c r="V706" s="216"/>
      <c r="W706" s="216"/>
      <c r="X706" s="216"/>
      <c r="Y706" s="216"/>
      <c r="Z706" s="216"/>
      <c r="AA706" s="216"/>
      <c r="AB706" s="216"/>
      <c r="AC706" s="216"/>
      <c r="AD706" s="216"/>
      <c r="AE706" s="216"/>
      <c r="AF706" s="216"/>
      <c r="AG706" s="216"/>
      <c r="AH706" s="216"/>
      <c r="AI706" s="216"/>
      <c r="AJ706" s="216"/>
      <c r="AK706" s="216"/>
      <c r="AL706" s="216"/>
      <c r="AM706" s="216"/>
      <c r="AN706" s="216"/>
      <c r="AO706" s="216"/>
      <c r="AP706" s="216"/>
      <c r="AQ706" s="216"/>
      <c r="AR706" s="216"/>
      <c r="AS706" s="216"/>
      <c r="AT706" s="216"/>
      <c r="AU706" s="216"/>
      <c r="AV706" s="216"/>
      <c r="AW706" s="216"/>
      <c r="AX706" s="216"/>
      <c r="AY706" s="216"/>
      <c r="AZ706" s="216"/>
      <c r="BA706" s="216"/>
      <c r="BB706" s="216"/>
      <c r="BC706" s="216"/>
      <c r="BD706" s="216"/>
      <c r="BE706" s="216"/>
      <c r="BF706" s="216"/>
      <c r="BG706" s="216"/>
      <c r="BH706" s="216"/>
      <c r="BI706" s="216"/>
      <c r="BJ706" s="216"/>
      <c r="BK706" s="216"/>
      <c r="BL706" s="216"/>
      <c r="BM706" s="221"/>
    </row>
    <row r="707" spans="1:65">
      <c r="A707" s="29"/>
      <c r="B707" s="3" t="s">
        <v>257</v>
      </c>
      <c r="C707" s="28"/>
      <c r="D707" s="218" t="s">
        <v>651</v>
      </c>
      <c r="E707" s="218" t="s">
        <v>651</v>
      </c>
      <c r="F707" s="215"/>
      <c r="G707" s="216"/>
      <c r="H707" s="216"/>
      <c r="I707" s="216"/>
      <c r="J707" s="216"/>
      <c r="K707" s="216"/>
      <c r="L707" s="216"/>
      <c r="M707" s="216"/>
      <c r="N707" s="216"/>
      <c r="O707" s="216"/>
      <c r="P707" s="216"/>
      <c r="Q707" s="216"/>
      <c r="R707" s="216"/>
      <c r="S707" s="216"/>
      <c r="T707" s="216"/>
      <c r="U707" s="216"/>
      <c r="V707" s="216"/>
      <c r="W707" s="216"/>
      <c r="X707" s="216"/>
      <c r="Y707" s="216"/>
      <c r="Z707" s="216"/>
      <c r="AA707" s="216"/>
      <c r="AB707" s="216"/>
      <c r="AC707" s="216"/>
      <c r="AD707" s="216"/>
      <c r="AE707" s="216"/>
      <c r="AF707" s="216"/>
      <c r="AG707" s="216"/>
      <c r="AH707" s="216"/>
      <c r="AI707" s="216"/>
      <c r="AJ707" s="216"/>
      <c r="AK707" s="216"/>
      <c r="AL707" s="216"/>
      <c r="AM707" s="216"/>
      <c r="AN707" s="216"/>
      <c r="AO707" s="216"/>
      <c r="AP707" s="216"/>
      <c r="AQ707" s="216"/>
      <c r="AR707" s="216"/>
      <c r="AS707" s="216"/>
      <c r="AT707" s="216"/>
      <c r="AU707" s="216"/>
      <c r="AV707" s="216"/>
      <c r="AW707" s="216"/>
      <c r="AX707" s="216"/>
      <c r="AY707" s="216"/>
      <c r="AZ707" s="216"/>
      <c r="BA707" s="216"/>
      <c r="BB707" s="216"/>
      <c r="BC707" s="216"/>
      <c r="BD707" s="216"/>
      <c r="BE707" s="216"/>
      <c r="BF707" s="216"/>
      <c r="BG707" s="216"/>
      <c r="BH707" s="216"/>
      <c r="BI707" s="216"/>
      <c r="BJ707" s="216"/>
      <c r="BK707" s="216"/>
      <c r="BL707" s="216"/>
      <c r="BM707" s="221"/>
    </row>
    <row r="708" spans="1:65">
      <c r="A708" s="29"/>
      <c r="B708" s="3" t="s">
        <v>258</v>
      </c>
      <c r="C708" s="28"/>
      <c r="D708" s="218" t="s">
        <v>651</v>
      </c>
      <c r="E708" s="218" t="s">
        <v>651</v>
      </c>
      <c r="F708" s="215"/>
      <c r="G708" s="216"/>
      <c r="H708" s="216"/>
      <c r="I708" s="216"/>
      <c r="J708" s="216"/>
      <c r="K708" s="216"/>
      <c r="L708" s="216"/>
      <c r="M708" s="216"/>
      <c r="N708" s="216"/>
      <c r="O708" s="216"/>
      <c r="P708" s="216"/>
      <c r="Q708" s="216"/>
      <c r="R708" s="216"/>
      <c r="S708" s="216"/>
      <c r="T708" s="216"/>
      <c r="U708" s="216"/>
      <c r="V708" s="216"/>
      <c r="W708" s="216"/>
      <c r="X708" s="216"/>
      <c r="Y708" s="216"/>
      <c r="Z708" s="216"/>
      <c r="AA708" s="216"/>
      <c r="AB708" s="216"/>
      <c r="AC708" s="216"/>
      <c r="AD708" s="216"/>
      <c r="AE708" s="216"/>
      <c r="AF708" s="216"/>
      <c r="AG708" s="216"/>
      <c r="AH708" s="216"/>
      <c r="AI708" s="216"/>
      <c r="AJ708" s="216"/>
      <c r="AK708" s="216"/>
      <c r="AL708" s="216"/>
      <c r="AM708" s="216"/>
      <c r="AN708" s="216"/>
      <c r="AO708" s="216"/>
      <c r="AP708" s="216"/>
      <c r="AQ708" s="216"/>
      <c r="AR708" s="216"/>
      <c r="AS708" s="216"/>
      <c r="AT708" s="216"/>
      <c r="AU708" s="216"/>
      <c r="AV708" s="216"/>
      <c r="AW708" s="216"/>
      <c r="AX708" s="216"/>
      <c r="AY708" s="216"/>
      <c r="AZ708" s="216"/>
      <c r="BA708" s="216"/>
      <c r="BB708" s="216"/>
      <c r="BC708" s="216"/>
      <c r="BD708" s="216"/>
      <c r="BE708" s="216"/>
      <c r="BF708" s="216"/>
      <c r="BG708" s="216"/>
      <c r="BH708" s="216"/>
      <c r="BI708" s="216"/>
      <c r="BJ708" s="216"/>
      <c r="BK708" s="216"/>
      <c r="BL708" s="216"/>
      <c r="BM708" s="221"/>
    </row>
    <row r="709" spans="1:65">
      <c r="A709" s="29"/>
      <c r="B709" s="3" t="s">
        <v>86</v>
      </c>
      <c r="C709" s="28"/>
      <c r="D709" s="13" t="s">
        <v>651</v>
      </c>
      <c r="E709" s="13" t="s">
        <v>651</v>
      </c>
      <c r="F709" s="15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55"/>
    </row>
    <row r="710" spans="1:65">
      <c r="A710" s="29"/>
      <c r="B710" s="3" t="s">
        <v>259</v>
      </c>
      <c r="C710" s="28"/>
      <c r="D710" s="13" t="s">
        <v>651</v>
      </c>
      <c r="E710" s="13" t="s">
        <v>651</v>
      </c>
      <c r="F710" s="15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55"/>
    </row>
    <row r="711" spans="1:65">
      <c r="A711" s="29"/>
      <c r="B711" s="45" t="s">
        <v>260</v>
      </c>
      <c r="C711" s="46"/>
      <c r="D711" s="44" t="s">
        <v>261</v>
      </c>
      <c r="E711" s="44" t="s">
        <v>261</v>
      </c>
      <c r="F711" s="15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55"/>
    </row>
    <row r="712" spans="1:65">
      <c r="B712" s="30"/>
      <c r="C712" s="20"/>
      <c r="D712" s="20"/>
      <c r="E712" s="20"/>
      <c r="BM712" s="55"/>
    </row>
    <row r="713" spans="1:65" ht="15">
      <c r="B713" s="8" t="s">
        <v>561</v>
      </c>
      <c r="BM713" s="27" t="s">
        <v>311</v>
      </c>
    </row>
    <row r="714" spans="1:65" ht="15">
      <c r="A714" s="24" t="s">
        <v>40</v>
      </c>
      <c r="B714" s="18" t="s">
        <v>110</v>
      </c>
      <c r="C714" s="15" t="s">
        <v>111</v>
      </c>
      <c r="D714" s="16" t="s">
        <v>227</v>
      </c>
      <c r="E714" s="17" t="s">
        <v>227</v>
      </c>
      <c r="F714" s="17" t="s">
        <v>227</v>
      </c>
      <c r="G714" s="15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27">
        <v>1</v>
      </c>
    </row>
    <row r="715" spans="1:65">
      <c r="A715" s="29"/>
      <c r="B715" s="19" t="s">
        <v>228</v>
      </c>
      <c r="C715" s="9" t="s">
        <v>228</v>
      </c>
      <c r="D715" s="151" t="s">
        <v>230</v>
      </c>
      <c r="E715" s="152" t="s">
        <v>232</v>
      </c>
      <c r="F715" s="152" t="s">
        <v>238</v>
      </c>
      <c r="G715" s="15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27" t="s">
        <v>3</v>
      </c>
    </row>
    <row r="716" spans="1:65">
      <c r="A716" s="29"/>
      <c r="B716" s="19"/>
      <c r="C716" s="9"/>
      <c r="D716" s="10" t="s">
        <v>262</v>
      </c>
      <c r="E716" s="11" t="s">
        <v>262</v>
      </c>
      <c r="F716" s="11" t="s">
        <v>264</v>
      </c>
      <c r="G716" s="15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27">
        <v>2</v>
      </c>
    </row>
    <row r="717" spans="1:65">
      <c r="A717" s="29"/>
      <c r="B717" s="19"/>
      <c r="C717" s="9"/>
      <c r="D717" s="25" t="s">
        <v>116</v>
      </c>
      <c r="E717" s="25" t="s">
        <v>313</v>
      </c>
      <c r="F717" s="25" t="s">
        <v>315</v>
      </c>
      <c r="G717" s="15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27">
        <v>2</v>
      </c>
    </row>
    <row r="718" spans="1:65">
      <c r="A718" s="29"/>
      <c r="B718" s="18">
        <v>1</v>
      </c>
      <c r="C718" s="14">
        <v>1</v>
      </c>
      <c r="D718" s="21">
        <v>5.4340000000000002</v>
      </c>
      <c r="E718" s="21">
        <v>5.05384859988024</v>
      </c>
      <c r="F718" s="21">
        <v>5.6</v>
      </c>
      <c r="G718" s="15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27">
        <v>1</v>
      </c>
    </row>
    <row r="719" spans="1:65">
      <c r="A719" s="29"/>
      <c r="B719" s="19">
        <v>1</v>
      </c>
      <c r="C719" s="9">
        <v>2</v>
      </c>
      <c r="D719" s="11">
        <v>5.4409999999999998</v>
      </c>
      <c r="E719" s="11">
        <v>5.0847294227963298</v>
      </c>
      <c r="F719" s="11">
        <v>5.5</v>
      </c>
      <c r="G719" s="15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27">
        <v>8</v>
      </c>
    </row>
    <row r="720" spans="1:65">
      <c r="A720" s="29"/>
      <c r="B720" s="19">
        <v>1</v>
      </c>
      <c r="C720" s="9">
        <v>3</v>
      </c>
      <c r="D720" s="11">
        <v>5.2919999999999998</v>
      </c>
      <c r="E720" s="11">
        <v>5.1063984344248503</v>
      </c>
      <c r="F720" s="11">
        <v>5.0999999999999996</v>
      </c>
      <c r="G720" s="15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27">
        <v>16</v>
      </c>
    </row>
    <row r="721" spans="1:65">
      <c r="A721" s="29"/>
      <c r="B721" s="19">
        <v>1</v>
      </c>
      <c r="C721" s="9">
        <v>4</v>
      </c>
      <c r="D721" s="11">
        <v>5.4820000000000002</v>
      </c>
      <c r="E721" s="11">
        <v>5.0368542469037401</v>
      </c>
      <c r="F721" s="11">
        <v>5.7</v>
      </c>
      <c r="G721" s="15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27">
        <v>5.3418902993522996</v>
      </c>
    </row>
    <row r="722" spans="1:65">
      <c r="A722" s="29"/>
      <c r="B722" s="19">
        <v>1</v>
      </c>
      <c r="C722" s="9">
        <v>5</v>
      </c>
      <c r="D722" s="11">
        <v>5.5030000000000001</v>
      </c>
      <c r="E722" s="11">
        <v>5.1426561697183599</v>
      </c>
      <c r="F722" s="11">
        <v>5.6</v>
      </c>
      <c r="G722" s="15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27">
        <v>14</v>
      </c>
    </row>
    <row r="723" spans="1:65">
      <c r="A723" s="29"/>
      <c r="B723" s="19">
        <v>1</v>
      </c>
      <c r="C723" s="9">
        <v>6</v>
      </c>
      <c r="D723" s="11">
        <v>5.468</v>
      </c>
      <c r="E723" s="11">
        <v>5.0095385146178097</v>
      </c>
      <c r="F723" s="11">
        <v>5.6</v>
      </c>
      <c r="G723" s="15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55"/>
    </row>
    <row r="724" spans="1:65">
      <c r="A724" s="29"/>
      <c r="B724" s="20" t="s">
        <v>256</v>
      </c>
      <c r="C724" s="12"/>
      <c r="D724" s="22">
        <v>5.4366666666666674</v>
      </c>
      <c r="E724" s="22">
        <v>5.0723375647235551</v>
      </c>
      <c r="F724" s="22">
        <v>5.5166666666666666</v>
      </c>
      <c r="G724" s="15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55"/>
    </row>
    <row r="725" spans="1:65">
      <c r="A725" s="29"/>
      <c r="B725" s="3" t="s">
        <v>257</v>
      </c>
      <c r="C725" s="28"/>
      <c r="D725" s="11">
        <v>5.4544999999999995</v>
      </c>
      <c r="E725" s="11">
        <v>5.0692890113382845</v>
      </c>
      <c r="F725" s="11">
        <v>5.6</v>
      </c>
      <c r="G725" s="15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55"/>
    </row>
    <row r="726" spans="1:65">
      <c r="A726" s="29"/>
      <c r="B726" s="3" t="s">
        <v>258</v>
      </c>
      <c r="C726" s="28"/>
      <c r="D726" s="23">
        <v>7.535427437555671E-2</v>
      </c>
      <c r="E726" s="23">
        <v>4.8586079402197196E-2</v>
      </c>
      <c r="F726" s="23">
        <v>0.21369760566432816</v>
      </c>
      <c r="G726" s="15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55"/>
    </row>
    <row r="727" spans="1:65">
      <c r="A727" s="29"/>
      <c r="B727" s="3" t="s">
        <v>86</v>
      </c>
      <c r="C727" s="28"/>
      <c r="D727" s="13">
        <v>1.3860381552830784E-2</v>
      </c>
      <c r="E727" s="13">
        <v>9.5786368281357004E-3</v>
      </c>
      <c r="F727" s="13">
        <v>3.8736726102295137E-2</v>
      </c>
      <c r="G727" s="15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55"/>
    </row>
    <row r="728" spans="1:65">
      <c r="A728" s="29"/>
      <c r="B728" s="3" t="s">
        <v>259</v>
      </c>
      <c r="C728" s="28"/>
      <c r="D728" s="13">
        <v>1.7742102889282352E-2</v>
      </c>
      <c r="E728" s="13">
        <v>-5.0460177862774125E-2</v>
      </c>
      <c r="F728" s="13">
        <v>3.2718074973489886E-2</v>
      </c>
      <c r="G728" s="15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55"/>
    </row>
    <row r="729" spans="1:65">
      <c r="A729" s="29"/>
      <c r="B729" s="45" t="s">
        <v>260</v>
      </c>
      <c r="C729" s="46"/>
      <c r="D729" s="44">
        <v>0</v>
      </c>
      <c r="E729" s="44">
        <v>3.07</v>
      </c>
      <c r="F729" s="44">
        <v>0.67</v>
      </c>
      <c r="G729" s="15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55"/>
    </row>
    <row r="730" spans="1:65">
      <c r="B730" s="30"/>
      <c r="C730" s="20"/>
      <c r="D730" s="20"/>
      <c r="E730" s="20"/>
      <c r="F730" s="20"/>
      <c r="BM730" s="55"/>
    </row>
    <row r="731" spans="1:65" ht="15">
      <c r="B731" s="8" t="s">
        <v>562</v>
      </c>
      <c r="BM731" s="27" t="s">
        <v>311</v>
      </c>
    </row>
    <row r="732" spans="1:65" ht="15">
      <c r="A732" s="24" t="s">
        <v>124</v>
      </c>
      <c r="B732" s="18" t="s">
        <v>110</v>
      </c>
      <c r="C732" s="15" t="s">
        <v>111</v>
      </c>
      <c r="D732" s="16" t="s">
        <v>227</v>
      </c>
      <c r="E732" s="17" t="s">
        <v>227</v>
      </c>
      <c r="F732" s="15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27">
        <v>1</v>
      </c>
    </row>
    <row r="733" spans="1:65">
      <c r="A733" s="29"/>
      <c r="B733" s="19" t="s">
        <v>228</v>
      </c>
      <c r="C733" s="9" t="s">
        <v>228</v>
      </c>
      <c r="D733" s="151" t="s">
        <v>230</v>
      </c>
      <c r="E733" s="152" t="s">
        <v>245</v>
      </c>
      <c r="F733" s="15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27" t="s">
        <v>82</v>
      </c>
    </row>
    <row r="734" spans="1:65">
      <c r="A734" s="29"/>
      <c r="B734" s="19"/>
      <c r="C734" s="9"/>
      <c r="D734" s="10" t="s">
        <v>262</v>
      </c>
      <c r="E734" s="11" t="s">
        <v>264</v>
      </c>
      <c r="F734" s="15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27">
        <v>2</v>
      </c>
    </row>
    <row r="735" spans="1:65">
      <c r="A735" s="29"/>
      <c r="B735" s="19"/>
      <c r="C735" s="9"/>
      <c r="D735" s="25" t="s">
        <v>116</v>
      </c>
      <c r="E735" s="25" t="s">
        <v>314</v>
      </c>
      <c r="F735" s="15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27">
        <v>2</v>
      </c>
    </row>
    <row r="736" spans="1:65">
      <c r="A736" s="29"/>
      <c r="B736" s="18">
        <v>1</v>
      </c>
      <c r="C736" s="14">
        <v>1</v>
      </c>
      <c r="D736" s="147" t="s">
        <v>104</v>
      </c>
      <c r="E736" s="147" t="s">
        <v>104</v>
      </c>
      <c r="F736" s="15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27">
        <v>1</v>
      </c>
    </row>
    <row r="737" spans="1:65">
      <c r="A737" s="29"/>
      <c r="B737" s="19">
        <v>1</v>
      </c>
      <c r="C737" s="9">
        <v>2</v>
      </c>
      <c r="D737" s="148" t="s">
        <v>104</v>
      </c>
      <c r="E737" s="148" t="s">
        <v>104</v>
      </c>
      <c r="F737" s="15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27">
        <v>9</v>
      </c>
    </row>
    <row r="738" spans="1:65">
      <c r="A738" s="29"/>
      <c r="B738" s="19">
        <v>1</v>
      </c>
      <c r="C738" s="9">
        <v>3</v>
      </c>
      <c r="D738" s="148" t="s">
        <v>104</v>
      </c>
      <c r="E738" s="148" t="s">
        <v>104</v>
      </c>
      <c r="F738" s="15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27">
        <v>16</v>
      </c>
    </row>
    <row r="739" spans="1:65">
      <c r="A739" s="29"/>
      <c r="B739" s="19">
        <v>1</v>
      </c>
      <c r="C739" s="9">
        <v>4</v>
      </c>
      <c r="D739" s="148" t="s">
        <v>104</v>
      </c>
      <c r="E739" s="148" t="s">
        <v>104</v>
      </c>
      <c r="F739" s="15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27" t="s">
        <v>104</v>
      </c>
    </row>
    <row r="740" spans="1:65">
      <c r="A740" s="29"/>
      <c r="B740" s="19">
        <v>1</v>
      </c>
      <c r="C740" s="9">
        <v>5</v>
      </c>
      <c r="D740" s="148" t="s">
        <v>104</v>
      </c>
      <c r="E740" s="148" t="s">
        <v>104</v>
      </c>
      <c r="F740" s="15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27">
        <v>15</v>
      </c>
    </row>
    <row r="741" spans="1:65">
      <c r="A741" s="29"/>
      <c r="B741" s="19">
        <v>1</v>
      </c>
      <c r="C741" s="9">
        <v>6</v>
      </c>
      <c r="D741" s="148" t="s">
        <v>104</v>
      </c>
      <c r="E741" s="148" t="s">
        <v>104</v>
      </c>
      <c r="F741" s="15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55"/>
    </row>
    <row r="742" spans="1:65">
      <c r="A742" s="29"/>
      <c r="B742" s="20" t="s">
        <v>256</v>
      </c>
      <c r="C742" s="12"/>
      <c r="D742" s="22" t="s">
        <v>651</v>
      </c>
      <c r="E742" s="22" t="s">
        <v>651</v>
      </c>
      <c r="F742" s="15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55"/>
    </row>
    <row r="743" spans="1:65">
      <c r="A743" s="29"/>
      <c r="B743" s="3" t="s">
        <v>257</v>
      </c>
      <c r="C743" s="28"/>
      <c r="D743" s="11" t="s">
        <v>651</v>
      </c>
      <c r="E743" s="11" t="s">
        <v>651</v>
      </c>
      <c r="F743" s="15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55"/>
    </row>
    <row r="744" spans="1:65">
      <c r="A744" s="29"/>
      <c r="B744" s="3" t="s">
        <v>258</v>
      </c>
      <c r="C744" s="28"/>
      <c r="D744" s="23" t="s">
        <v>651</v>
      </c>
      <c r="E744" s="23" t="s">
        <v>651</v>
      </c>
      <c r="F744" s="15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55"/>
    </row>
    <row r="745" spans="1:65">
      <c r="A745" s="29"/>
      <c r="B745" s="3" t="s">
        <v>86</v>
      </c>
      <c r="C745" s="28"/>
      <c r="D745" s="13" t="s">
        <v>651</v>
      </c>
      <c r="E745" s="13" t="s">
        <v>651</v>
      </c>
      <c r="F745" s="15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55"/>
    </row>
    <row r="746" spans="1:65">
      <c r="A746" s="29"/>
      <c r="B746" s="3" t="s">
        <v>259</v>
      </c>
      <c r="C746" s="28"/>
      <c r="D746" s="13" t="s">
        <v>651</v>
      </c>
      <c r="E746" s="13" t="s">
        <v>651</v>
      </c>
      <c r="F746" s="15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55"/>
    </row>
    <row r="747" spans="1:65">
      <c r="A747" s="29"/>
      <c r="B747" s="45" t="s">
        <v>260</v>
      </c>
      <c r="C747" s="46"/>
      <c r="D747" s="44" t="s">
        <v>261</v>
      </c>
      <c r="E747" s="44" t="s">
        <v>261</v>
      </c>
      <c r="F747" s="15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55"/>
    </row>
    <row r="748" spans="1:65">
      <c r="B748" s="30"/>
      <c r="C748" s="20"/>
      <c r="D748" s="20"/>
      <c r="E748" s="20"/>
      <c r="BM748" s="55"/>
    </row>
    <row r="749" spans="1:65" ht="15">
      <c r="B749" s="8" t="s">
        <v>563</v>
      </c>
      <c r="BM749" s="27" t="s">
        <v>66</v>
      </c>
    </row>
    <row r="750" spans="1:65" ht="15">
      <c r="A750" s="24" t="s">
        <v>43</v>
      </c>
      <c r="B750" s="18" t="s">
        <v>110</v>
      </c>
      <c r="C750" s="15" t="s">
        <v>111</v>
      </c>
      <c r="D750" s="16" t="s">
        <v>227</v>
      </c>
      <c r="E750" s="17" t="s">
        <v>227</v>
      </c>
      <c r="F750" s="17" t="s">
        <v>227</v>
      </c>
      <c r="G750" s="17" t="s">
        <v>227</v>
      </c>
      <c r="H750" s="17" t="s">
        <v>227</v>
      </c>
      <c r="I750" s="17" t="s">
        <v>227</v>
      </c>
      <c r="J750" s="17" t="s">
        <v>227</v>
      </c>
      <c r="K750" s="17" t="s">
        <v>227</v>
      </c>
      <c r="L750" s="17" t="s">
        <v>227</v>
      </c>
      <c r="M750" s="17" t="s">
        <v>227</v>
      </c>
      <c r="N750" s="17" t="s">
        <v>227</v>
      </c>
      <c r="O750" s="17" t="s">
        <v>227</v>
      </c>
      <c r="P750" s="17" t="s">
        <v>227</v>
      </c>
      <c r="Q750" s="15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27">
        <v>1</v>
      </c>
    </row>
    <row r="751" spans="1:65">
      <c r="A751" s="29"/>
      <c r="B751" s="19" t="s">
        <v>228</v>
      </c>
      <c r="C751" s="9" t="s">
        <v>228</v>
      </c>
      <c r="D751" s="151" t="s">
        <v>230</v>
      </c>
      <c r="E751" s="152" t="s">
        <v>232</v>
      </c>
      <c r="F751" s="152" t="s">
        <v>236</v>
      </c>
      <c r="G751" s="152" t="s">
        <v>238</v>
      </c>
      <c r="H751" s="152" t="s">
        <v>239</v>
      </c>
      <c r="I751" s="152" t="s">
        <v>241</v>
      </c>
      <c r="J751" s="152" t="s">
        <v>244</v>
      </c>
      <c r="K751" s="152" t="s">
        <v>245</v>
      </c>
      <c r="L751" s="152" t="s">
        <v>246</v>
      </c>
      <c r="M751" s="152" t="s">
        <v>247</v>
      </c>
      <c r="N751" s="152" t="s">
        <v>248</v>
      </c>
      <c r="O751" s="152" t="s">
        <v>249</v>
      </c>
      <c r="P751" s="152" t="s">
        <v>250</v>
      </c>
      <c r="Q751" s="15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27" t="s">
        <v>3</v>
      </c>
    </row>
    <row r="752" spans="1:65">
      <c r="A752" s="29"/>
      <c r="B752" s="19"/>
      <c r="C752" s="9"/>
      <c r="D752" s="10" t="s">
        <v>262</v>
      </c>
      <c r="E752" s="11" t="s">
        <v>262</v>
      </c>
      <c r="F752" s="11" t="s">
        <v>264</v>
      </c>
      <c r="G752" s="11" t="s">
        <v>264</v>
      </c>
      <c r="H752" s="11" t="s">
        <v>262</v>
      </c>
      <c r="I752" s="11" t="s">
        <v>262</v>
      </c>
      <c r="J752" s="11" t="s">
        <v>262</v>
      </c>
      <c r="K752" s="11" t="s">
        <v>264</v>
      </c>
      <c r="L752" s="11" t="s">
        <v>264</v>
      </c>
      <c r="M752" s="11" t="s">
        <v>262</v>
      </c>
      <c r="N752" s="11" t="s">
        <v>262</v>
      </c>
      <c r="O752" s="11" t="s">
        <v>262</v>
      </c>
      <c r="P752" s="11" t="s">
        <v>262</v>
      </c>
      <c r="Q752" s="15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27">
        <v>1</v>
      </c>
    </row>
    <row r="753" spans="1:65">
      <c r="A753" s="29"/>
      <c r="B753" s="19"/>
      <c r="C753" s="9"/>
      <c r="D753" s="25" t="s">
        <v>116</v>
      </c>
      <c r="E753" s="25" t="s">
        <v>313</v>
      </c>
      <c r="F753" s="25" t="s">
        <v>314</v>
      </c>
      <c r="G753" s="25" t="s">
        <v>315</v>
      </c>
      <c r="H753" s="25" t="s">
        <v>313</v>
      </c>
      <c r="I753" s="25" t="s">
        <v>315</v>
      </c>
      <c r="J753" s="25" t="s">
        <v>315</v>
      </c>
      <c r="K753" s="25" t="s">
        <v>314</v>
      </c>
      <c r="L753" s="25" t="s">
        <v>313</v>
      </c>
      <c r="M753" s="25" t="s">
        <v>315</v>
      </c>
      <c r="N753" s="25" t="s">
        <v>315</v>
      </c>
      <c r="O753" s="25" t="s">
        <v>315</v>
      </c>
      <c r="P753" s="25" t="s">
        <v>316</v>
      </c>
      <c r="Q753" s="15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27">
        <v>2</v>
      </c>
    </row>
    <row r="754" spans="1:65">
      <c r="A754" s="29"/>
      <c r="B754" s="18">
        <v>1</v>
      </c>
      <c r="C754" s="14">
        <v>1</v>
      </c>
      <c r="D754" s="212">
        <v>14.71</v>
      </c>
      <c r="E754" s="212">
        <v>14.270855276229483</v>
      </c>
      <c r="F754" s="212">
        <v>13.3</v>
      </c>
      <c r="G754" s="212">
        <v>14.4</v>
      </c>
      <c r="H754" s="212">
        <v>12.9</v>
      </c>
      <c r="I754" s="212">
        <v>12.7</v>
      </c>
      <c r="J754" s="212">
        <v>14.4</v>
      </c>
      <c r="K754" s="212">
        <v>13.776632211168534</v>
      </c>
      <c r="L754" s="213">
        <v>18.100000000000001</v>
      </c>
      <c r="M754" s="212">
        <v>14.4</v>
      </c>
      <c r="N754" s="212">
        <v>15.5</v>
      </c>
      <c r="O754" s="212">
        <v>13.9</v>
      </c>
      <c r="P754" s="212">
        <v>13.34</v>
      </c>
      <c r="Q754" s="215"/>
      <c r="R754" s="216"/>
      <c r="S754" s="216"/>
      <c r="T754" s="216"/>
      <c r="U754" s="216"/>
      <c r="V754" s="216"/>
      <c r="W754" s="216"/>
      <c r="X754" s="216"/>
      <c r="Y754" s="216"/>
      <c r="Z754" s="216"/>
      <c r="AA754" s="216"/>
      <c r="AB754" s="216"/>
      <c r="AC754" s="216"/>
      <c r="AD754" s="216"/>
      <c r="AE754" s="216"/>
      <c r="AF754" s="216"/>
      <c r="AG754" s="216"/>
      <c r="AH754" s="216"/>
      <c r="AI754" s="216"/>
      <c r="AJ754" s="216"/>
      <c r="AK754" s="216"/>
      <c r="AL754" s="216"/>
      <c r="AM754" s="216"/>
      <c r="AN754" s="216"/>
      <c r="AO754" s="216"/>
      <c r="AP754" s="216"/>
      <c r="AQ754" s="216"/>
      <c r="AR754" s="216"/>
      <c r="AS754" s="216"/>
      <c r="AT754" s="216"/>
      <c r="AU754" s="216"/>
      <c r="AV754" s="216"/>
      <c r="AW754" s="216"/>
      <c r="AX754" s="216"/>
      <c r="AY754" s="216"/>
      <c r="AZ754" s="216"/>
      <c r="BA754" s="216"/>
      <c r="BB754" s="216"/>
      <c r="BC754" s="216"/>
      <c r="BD754" s="216"/>
      <c r="BE754" s="216"/>
      <c r="BF754" s="216"/>
      <c r="BG754" s="216"/>
      <c r="BH754" s="216"/>
      <c r="BI754" s="216"/>
      <c r="BJ754" s="216"/>
      <c r="BK754" s="216"/>
      <c r="BL754" s="216"/>
      <c r="BM754" s="217">
        <v>1</v>
      </c>
    </row>
    <row r="755" spans="1:65">
      <c r="A755" s="29"/>
      <c r="B755" s="19">
        <v>1</v>
      </c>
      <c r="C755" s="9">
        <v>2</v>
      </c>
      <c r="D755" s="218">
        <v>14.8</v>
      </c>
      <c r="E755" s="218">
        <v>14.188780479446171</v>
      </c>
      <c r="F755" s="218">
        <v>13.2</v>
      </c>
      <c r="G755" s="218">
        <v>14</v>
      </c>
      <c r="H755" s="218">
        <v>13.3</v>
      </c>
      <c r="I755" s="220">
        <v>13</v>
      </c>
      <c r="J755" s="218">
        <v>13.9</v>
      </c>
      <c r="K755" s="218">
        <v>14.436511598504135</v>
      </c>
      <c r="L755" s="219">
        <v>18.100000000000001</v>
      </c>
      <c r="M755" s="218">
        <v>14.3</v>
      </c>
      <c r="N755" s="218">
        <v>15.7</v>
      </c>
      <c r="O755" s="218">
        <v>13.6</v>
      </c>
      <c r="P755" s="218">
        <v>13.23</v>
      </c>
      <c r="Q755" s="215"/>
      <c r="R755" s="216"/>
      <c r="S755" s="216"/>
      <c r="T755" s="216"/>
      <c r="U755" s="216"/>
      <c r="V755" s="216"/>
      <c r="W755" s="216"/>
      <c r="X755" s="216"/>
      <c r="Y755" s="216"/>
      <c r="Z755" s="216"/>
      <c r="AA755" s="216"/>
      <c r="AB755" s="216"/>
      <c r="AC755" s="216"/>
      <c r="AD755" s="216"/>
      <c r="AE755" s="216"/>
      <c r="AF755" s="216"/>
      <c r="AG755" s="216"/>
      <c r="AH755" s="216"/>
      <c r="AI755" s="216"/>
      <c r="AJ755" s="216"/>
      <c r="AK755" s="216"/>
      <c r="AL755" s="216"/>
      <c r="AM755" s="216"/>
      <c r="AN755" s="216"/>
      <c r="AO755" s="216"/>
      <c r="AP755" s="216"/>
      <c r="AQ755" s="216"/>
      <c r="AR755" s="216"/>
      <c r="AS755" s="216"/>
      <c r="AT755" s="216"/>
      <c r="AU755" s="216"/>
      <c r="AV755" s="216"/>
      <c r="AW755" s="216"/>
      <c r="AX755" s="216"/>
      <c r="AY755" s="216"/>
      <c r="AZ755" s="216"/>
      <c r="BA755" s="216"/>
      <c r="BB755" s="216"/>
      <c r="BC755" s="216"/>
      <c r="BD755" s="216"/>
      <c r="BE755" s="216"/>
      <c r="BF755" s="216"/>
      <c r="BG755" s="216"/>
      <c r="BH755" s="216"/>
      <c r="BI755" s="216"/>
      <c r="BJ755" s="216"/>
      <c r="BK755" s="216"/>
      <c r="BL755" s="216"/>
      <c r="BM755" s="217">
        <v>32</v>
      </c>
    </row>
    <row r="756" spans="1:65">
      <c r="A756" s="29"/>
      <c r="B756" s="19">
        <v>1</v>
      </c>
      <c r="C756" s="9">
        <v>3</v>
      </c>
      <c r="D756" s="218">
        <v>14.88</v>
      </c>
      <c r="E756" s="218">
        <v>14.301152609498153</v>
      </c>
      <c r="F756" s="218">
        <v>13.3</v>
      </c>
      <c r="G756" s="218">
        <v>13.4</v>
      </c>
      <c r="H756" s="218">
        <v>13</v>
      </c>
      <c r="I756" s="218">
        <v>12.6</v>
      </c>
      <c r="J756" s="218">
        <v>13.9</v>
      </c>
      <c r="K756" s="218">
        <v>13.810326868108135</v>
      </c>
      <c r="L756" s="219">
        <v>17.899999999999999</v>
      </c>
      <c r="M756" s="218">
        <v>14.9</v>
      </c>
      <c r="N756" s="218">
        <v>15.1</v>
      </c>
      <c r="O756" s="218">
        <v>13.9</v>
      </c>
      <c r="P756" s="218">
        <v>13.57</v>
      </c>
      <c r="Q756" s="215"/>
      <c r="R756" s="216"/>
      <c r="S756" s="216"/>
      <c r="T756" s="216"/>
      <c r="U756" s="216"/>
      <c r="V756" s="216"/>
      <c r="W756" s="216"/>
      <c r="X756" s="216"/>
      <c r="Y756" s="216"/>
      <c r="Z756" s="216"/>
      <c r="AA756" s="216"/>
      <c r="AB756" s="216"/>
      <c r="AC756" s="216"/>
      <c r="AD756" s="216"/>
      <c r="AE756" s="216"/>
      <c r="AF756" s="216"/>
      <c r="AG756" s="216"/>
      <c r="AH756" s="216"/>
      <c r="AI756" s="216"/>
      <c r="AJ756" s="216"/>
      <c r="AK756" s="216"/>
      <c r="AL756" s="216"/>
      <c r="AM756" s="216"/>
      <c r="AN756" s="216"/>
      <c r="AO756" s="216"/>
      <c r="AP756" s="216"/>
      <c r="AQ756" s="216"/>
      <c r="AR756" s="216"/>
      <c r="AS756" s="216"/>
      <c r="AT756" s="216"/>
      <c r="AU756" s="216"/>
      <c r="AV756" s="216"/>
      <c r="AW756" s="216"/>
      <c r="AX756" s="216"/>
      <c r="AY756" s="216"/>
      <c r="AZ756" s="216"/>
      <c r="BA756" s="216"/>
      <c r="BB756" s="216"/>
      <c r="BC756" s="216"/>
      <c r="BD756" s="216"/>
      <c r="BE756" s="216"/>
      <c r="BF756" s="216"/>
      <c r="BG756" s="216"/>
      <c r="BH756" s="216"/>
      <c r="BI756" s="216"/>
      <c r="BJ756" s="216"/>
      <c r="BK756" s="216"/>
      <c r="BL756" s="216"/>
      <c r="BM756" s="217">
        <v>16</v>
      </c>
    </row>
    <row r="757" spans="1:65">
      <c r="A757" s="29"/>
      <c r="B757" s="19">
        <v>1</v>
      </c>
      <c r="C757" s="9">
        <v>4</v>
      </c>
      <c r="D757" s="218">
        <v>15.28</v>
      </c>
      <c r="E757" s="218">
        <v>14.011235751906128</v>
      </c>
      <c r="F757" s="218">
        <v>13.5</v>
      </c>
      <c r="G757" s="218">
        <v>15.2</v>
      </c>
      <c r="H757" s="218">
        <v>13.4</v>
      </c>
      <c r="I757" s="218">
        <v>12.6</v>
      </c>
      <c r="J757" s="218">
        <v>14.4</v>
      </c>
      <c r="K757" s="218">
        <v>14.395594474038035</v>
      </c>
      <c r="L757" s="219">
        <v>18</v>
      </c>
      <c r="M757" s="218">
        <v>14.6</v>
      </c>
      <c r="N757" s="218">
        <v>15.2</v>
      </c>
      <c r="O757" s="218">
        <v>13.7</v>
      </c>
      <c r="P757" s="218">
        <v>13.52</v>
      </c>
      <c r="Q757" s="215"/>
      <c r="R757" s="216"/>
      <c r="S757" s="216"/>
      <c r="T757" s="216"/>
      <c r="U757" s="216"/>
      <c r="V757" s="216"/>
      <c r="W757" s="216"/>
      <c r="X757" s="216"/>
      <c r="Y757" s="216"/>
      <c r="Z757" s="216"/>
      <c r="AA757" s="216"/>
      <c r="AB757" s="216"/>
      <c r="AC757" s="216"/>
      <c r="AD757" s="216"/>
      <c r="AE757" s="216"/>
      <c r="AF757" s="216"/>
      <c r="AG757" s="216"/>
      <c r="AH757" s="216"/>
      <c r="AI757" s="216"/>
      <c r="AJ757" s="216"/>
      <c r="AK757" s="216"/>
      <c r="AL757" s="216"/>
      <c r="AM757" s="216"/>
      <c r="AN757" s="216"/>
      <c r="AO757" s="216"/>
      <c r="AP757" s="216"/>
      <c r="AQ757" s="216"/>
      <c r="AR757" s="216"/>
      <c r="AS757" s="216"/>
      <c r="AT757" s="216"/>
      <c r="AU757" s="216"/>
      <c r="AV757" s="216"/>
      <c r="AW757" s="216"/>
      <c r="AX757" s="216"/>
      <c r="AY757" s="216"/>
      <c r="AZ757" s="216"/>
      <c r="BA757" s="216"/>
      <c r="BB757" s="216"/>
      <c r="BC757" s="216"/>
      <c r="BD757" s="216"/>
      <c r="BE757" s="216"/>
      <c r="BF757" s="216"/>
      <c r="BG757" s="216"/>
      <c r="BH757" s="216"/>
      <c r="BI757" s="216"/>
      <c r="BJ757" s="216"/>
      <c r="BK757" s="216"/>
      <c r="BL757" s="216"/>
      <c r="BM757" s="217">
        <v>14.030488239536718</v>
      </c>
    </row>
    <row r="758" spans="1:65">
      <c r="A758" s="29"/>
      <c r="B758" s="19">
        <v>1</v>
      </c>
      <c r="C758" s="9">
        <v>5</v>
      </c>
      <c r="D758" s="218">
        <v>15.339999999999998</v>
      </c>
      <c r="E758" s="218">
        <v>14.289173210507595</v>
      </c>
      <c r="F758" s="218">
        <v>13.5</v>
      </c>
      <c r="G758" s="218">
        <v>15.1</v>
      </c>
      <c r="H758" s="218">
        <v>13.1</v>
      </c>
      <c r="I758" s="218">
        <v>12.6</v>
      </c>
      <c r="J758" s="218">
        <v>14.4</v>
      </c>
      <c r="K758" s="218">
        <v>14.282011879223292</v>
      </c>
      <c r="L758" s="219">
        <v>18.3</v>
      </c>
      <c r="M758" s="218">
        <v>14.9</v>
      </c>
      <c r="N758" s="218">
        <v>15.2</v>
      </c>
      <c r="O758" s="218">
        <v>13.8</v>
      </c>
      <c r="P758" s="218">
        <v>13.56</v>
      </c>
      <c r="Q758" s="215"/>
      <c r="R758" s="216"/>
      <c r="S758" s="216"/>
      <c r="T758" s="216"/>
      <c r="U758" s="216"/>
      <c r="V758" s="216"/>
      <c r="W758" s="216"/>
      <c r="X758" s="216"/>
      <c r="Y758" s="216"/>
      <c r="Z758" s="216"/>
      <c r="AA758" s="216"/>
      <c r="AB758" s="216"/>
      <c r="AC758" s="216"/>
      <c r="AD758" s="216"/>
      <c r="AE758" s="216"/>
      <c r="AF758" s="216"/>
      <c r="AG758" s="216"/>
      <c r="AH758" s="216"/>
      <c r="AI758" s="216"/>
      <c r="AJ758" s="216"/>
      <c r="AK758" s="216"/>
      <c r="AL758" s="216"/>
      <c r="AM758" s="216"/>
      <c r="AN758" s="216"/>
      <c r="AO758" s="216"/>
      <c r="AP758" s="216"/>
      <c r="AQ758" s="216"/>
      <c r="AR758" s="216"/>
      <c r="AS758" s="216"/>
      <c r="AT758" s="216"/>
      <c r="AU758" s="216"/>
      <c r="AV758" s="216"/>
      <c r="AW758" s="216"/>
      <c r="AX758" s="216"/>
      <c r="AY758" s="216"/>
      <c r="AZ758" s="216"/>
      <c r="BA758" s="216"/>
      <c r="BB758" s="216"/>
      <c r="BC758" s="216"/>
      <c r="BD758" s="216"/>
      <c r="BE758" s="216"/>
      <c r="BF758" s="216"/>
      <c r="BG758" s="216"/>
      <c r="BH758" s="216"/>
      <c r="BI758" s="216"/>
      <c r="BJ758" s="216"/>
      <c r="BK758" s="216"/>
      <c r="BL758" s="216"/>
      <c r="BM758" s="217">
        <v>102</v>
      </c>
    </row>
    <row r="759" spans="1:65">
      <c r="A759" s="29"/>
      <c r="B759" s="19">
        <v>1</v>
      </c>
      <c r="C759" s="9">
        <v>6</v>
      </c>
      <c r="D759" s="218">
        <v>14.91</v>
      </c>
      <c r="E759" s="220">
        <v>13.697801533695269</v>
      </c>
      <c r="F759" s="218">
        <v>13.3</v>
      </c>
      <c r="G759" s="218">
        <v>14.9</v>
      </c>
      <c r="H759" s="218">
        <v>13.6</v>
      </c>
      <c r="I759" s="218">
        <v>12.4</v>
      </c>
      <c r="J759" s="218">
        <v>14.3</v>
      </c>
      <c r="K759" s="218">
        <v>14.510639422496533</v>
      </c>
      <c r="L759" s="219">
        <v>18.2</v>
      </c>
      <c r="M759" s="218">
        <v>14.8</v>
      </c>
      <c r="N759" s="218">
        <v>14.7</v>
      </c>
      <c r="O759" s="218">
        <v>13.6</v>
      </c>
      <c r="P759" s="218">
        <v>13.59</v>
      </c>
      <c r="Q759" s="215"/>
      <c r="R759" s="216"/>
      <c r="S759" s="216"/>
      <c r="T759" s="216"/>
      <c r="U759" s="216"/>
      <c r="V759" s="216"/>
      <c r="W759" s="216"/>
      <c r="X759" s="216"/>
      <c r="Y759" s="216"/>
      <c r="Z759" s="216"/>
      <c r="AA759" s="216"/>
      <c r="AB759" s="216"/>
      <c r="AC759" s="216"/>
      <c r="AD759" s="216"/>
      <c r="AE759" s="216"/>
      <c r="AF759" s="216"/>
      <c r="AG759" s="216"/>
      <c r="AH759" s="216"/>
      <c r="AI759" s="216"/>
      <c r="AJ759" s="216"/>
      <c r="AK759" s="216"/>
      <c r="AL759" s="216"/>
      <c r="AM759" s="216"/>
      <c r="AN759" s="216"/>
      <c r="AO759" s="216"/>
      <c r="AP759" s="216"/>
      <c r="AQ759" s="216"/>
      <c r="AR759" s="216"/>
      <c r="AS759" s="216"/>
      <c r="AT759" s="216"/>
      <c r="AU759" s="216"/>
      <c r="AV759" s="216"/>
      <c r="AW759" s="216"/>
      <c r="AX759" s="216"/>
      <c r="AY759" s="216"/>
      <c r="AZ759" s="216"/>
      <c r="BA759" s="216"/>
      <c r="BB759" s="216"/>
      <c r="BC759" s="216"/>
      <c r="BD759" s="216"/>
      <c r="BE759" s="216"/>
      <c r="BF759" s="216"/>
      <c r="BG759" s="216"/>
      <c r="BH759" s="216"/>
      <c r="BI759" s="216"/>
      <c r="BJ759" s="216"/>
      <c r="BK759" s="216"/>
      <c r="BL759" s="216"/>
      <c r="BM759" s="221"/>
    </row>
    <row r="760" spans="1:65">
      <c r="A760" s="29"/>
      <c r="B760" s="20" t="s">
        <v>256</v>
      </c>
      <c r="C760" s="12"/>
      <c r="D760" s="222">
        <v>14.986666666666666</v>
      </c>
      <c r="E760" s="222">
        <v>14.126499810213801</v>
      </c>
      <c r="F760" s="222">
        <v>13.35</v>
      </c>
      <c r="G760" s="222">
        <v>14.5</v>
      </c>
      <c r="H760" s="222">
        <v>13.216666666666667</v>
      </c>
      <c r="I760" s="222">
        <v>12.65</v>
      </c>
      <c r="J760" s="222">
        <v>14.216666666666667</v>
      </c>
      <c r="K760" s="222">
        <v>14.201952742256445</v>
      </c>
      <c r="L760" s="222">
        <v>18.099999999999998</v>
      </c>
      <c r="M760" s="222">
        <v>14.65</v>
      </c>
      <c r="N760" s="222">
        <v>15.233333333333334</v>
      </c>
      <c r="O760" s="222">
        <v>13.749999999999998</v>
      </c>
      <c r="P760" s="222">
        <v>13.468333333333334</v>
      </c>
      <c r="Q760" s="215"/>
      <c r="R760" s="216"/>
      <c r="S760" s="216"/>
      <c r="T760" s="216"/>
      <c r="U760" s="216"/>
      <c r="V760" s="216"/>
      <c r="W760" s="216"/>
      <c r="X760" s="216"/>
      <c r="Y760" s="216"/>
      <c r="Z760" s="216"/>
      <c r="AA760" s="216"/>
      <c r="AB760" s="216"/>
      <c r="AC760" s="216"/>
      <c r="AD760" s="216"/>
      <c r="AE760" s="216"/>
      <c r="AF760" s="216"/>
      <c r="AG760" s="216"/>
      <c r="AH760" s="216"/>
      <c r="AI760" s="216"/>
      <c r="AJ760" s="216"/>
      <c r="AK760" s="216"/>
      <c r="AL760" s="216"/>
      <c r="AM760" s="216"/>
      <c r="AN760" s="216"/>
      <c r="AO760" s="216"/>
      <c r="AP760" s="216"/>
      <c r="AQ760" s="216"/>
      <c r="AR760" s="216"/>
      <c r="AS760" s="216"/>
      <c r="AT760" s="216"/>
      <c r="AU760" s="216"/>
      <c r="AV760" s="216"/>
      <c r="AW760" s="216"/>
      <c r="AX760" s="216"/>
      <c r="AY760" s="216"/>
      <c r="AZ760" s="216"/>
      <c r="BA760" s="216"/>
      <c r="BB760" s="216"/>
      <c r="BC760" s="216"/>
      <c r="BD760" s="216"/>
      <c r="BE760" s="216"/>
      <c r="BF760" s="216"/>
      <c r="BG760" s="216"/>
      <c r="BH760" s="216"/>
      <c r="BI760" s="216"/>
      <c r="BJ760" s="216"/>
      <c r="BK760" s="216"/>
      <c r="BL760" s="216"/>
      <c r="BM760" s="221"/>
    </row>
    <row r="761" spans="1:65">
      <c r="A761" s="29"/>
      <c r="B761" s="3" t="s">
        <v>257</v>
      </c>
      <c r="C761" s="28"/>
      <c r="D761" s="218">
        <v>14.895</v>
      </c>
      <c r="E761" s="218">
        <v>14.229817877837828</v>
      </c>
      <c r="F761" s="218">
        <v>13.3</v>
      </c>
      <c r="G761" s="218">
        <v>14.65</v>
      </c>
      <c r="H761" s="218">
        <v>13.2</v>
      </c>
      <c r="I761" s="218">
        <v>12.6</v>
      </c>
      <c r="J761" s="218">
        <v>14.350000000000001</v>
      </c>
      <c r="K761" s="218">
        <v>14.338803176630663</v>
      </c>
      <c r="L761" s="218">
        <v>18.100000000000001</v>
      </c>
      <c r="M761" s="218">
        <v>14.7</v>
      </c>
      <c r="N761" s="218">
        <v>15.2</v>
      </c>
      <c r="O761" s="218">
        <v>13.75</v>
      </c>
      <c r="P761" s="218">
        <v>13.54</v>
      </c>
      <c r="Q761" s="215"/>
      <c r="R761" s="216"/>
      <c r="S761" s="216"/>
      <c r="T761" s="216"/>
      <c r="U761" s="216"/>
      <c r="V761" s="216"/>
      <c r="W761" s="216"/>
      <c r="X761" s="216"/>
      <c r="Y761" s="216"/>
      <c r="Z761" s="216"/>
      <c r="AA761" s="216"/>
      <c r="AB761" s="216"/>
      <c r="AC761" s="216"/>
      <c r="AD761" s="216"/>
      <c r="AE761" s="216"/>
      <c r="AF761" s="216"/>
      <c r="AG761" s="216"/>
      <c r="AH761" s="216"/>
      <c r="AI761" s="216"/>
      <c r="AJ761" s="216"/>
      <c r="AK761" s="216"/>
      <c r="AL761" s="216"/>
      <c r="AM761" s="216"/>
      <c r="AN761" s="216"/>
      <c r="AO761" s="216"/>
      <c r="AP761" s="216"/>
      <c r="AQ761" s="216"/>
      <c r="AR761" s="216"/>
      <c r="AS761" s="216"/>
      <c r="AT761" s="216"/>
      <c r="AU761" s="216"/>
      <c r="AV761" s="216"/>
      <c r="AW761" s="216"/>
      <c r="AX761" s="216"/>
      <c r="AY761" s="216"/>
      <c r="AZ761" s="216"/>
      <c r="BA761" s="216"/>
      <c r="BB761" s="216"/>
      <c r="BC761" s="216"/>
      <c r="BD761" s="216"/>
      <c r="BE761" s="216"/>
      <c r="BF761" s="216"/>
      <c r="BG761" s="216"/>
      <c r="BH761" s="216"/>
      <c r="BI761" s="216"/>
      <c r="BJ761" s="216"/>
      <c r="BK761" s="216"/>
      <c r="BL761" s="216"/>
      <c r="BM761" s="221"/>
    </row>
    <row r="762" spans="1:65">
      <c r="A762" s="29"/>
      <c r="B762" s="3" t="s">
        <v>258</v>
      </c>
      <c r="C762" s="28"/>
      <c r="D762" s="23">
        <v>0.2605890762612012</v>
      </c>
      <c r="E762" s="23">
        <v>0.23611507076726634</v>
      </c>
      <c r="F762" s="23">
        <v>0.1224744871391589</v>
      </c>
      <c r="G762" s="23">
        <v>0.70427267446635999</v>
      </c>
      <c r="H762" s="23">
        <v>0.26394443859772199</v>
      </c>
      <c r="I762" s="23">
        <v>0.1974841765813149</v>
      </c>
      <c r="J762" s="23">
        <v>0.24832774042918904</v>
      </c>
      <c r="K762" s="23">
        <v>0.32510930124142889</v>
      </c>
      <c r="L762" s="23">
        <v>0.14142135623731</v>
      </c>
      <c r="M762" s="23">
        <v>0.25884358211089564</v>
      </c>
      <c r="N762" s="23">
        <v>0.3444802848737018</v>
      </c>
      <c r="O762" s="23">
        <v>0.13784048752090264</v>
      </c>
      <c r="P762" s="23">
        <v>0.14797522315126491</v>
      </c>
      <c r="Q762" s="15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55"/>
    </row>
    <row r="763" spans="1:65">
      <c r="A763" s="29"/>
      <c r="B763" s="3" t="s">
        <v>86</v>
      </c>
      <c r="C763" s="28"/>
      <c r="D763" s="13">
        <v>1.7388061138425347E-2</v>
      </c>
      <c r="E763" s="13">
        <v>1.6714336455556346E-2</v>
      </c>
      <c r="F763" s="13">
        <v>9.1741188868283818E-3</v>
      </c>
      <c r="G763" s="13">
        <v>4.8570529273542065E-2</v>
      </c>
      <c r="H763" s="13">
        <v>1.9970575429840251E-2</v>
      </c>
      <c r="I763" s="13">
        <v>1.561139735820671E-2</v>
      </c>
      <c r="J763" s="13">
        <v>1.7467367439333345E-2</v>
      </c>
      <c r="K763" s="13">
        <v>2.2891873191078837E-2</v>
      </c>
      <c r="L763" s="13">
        <v>7.81333459874641E-3</v>
      </c>
      <c r="M763" s="13">
        <v>1.766850389835465E-2</v>
      </c>
      <c r="N763" s="13">
        <v>2.2613585440286767E-2</v>
      </c>
      <c r="O763" s="13">
        <v>1.002476272879292E-2</v>
      </c>
      <c r="P763" s="13">
        <v>1.0986899380121141E-2</v>
      </c>
      <c r="Q763" s="15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55"/>
    </row>
    <row r="764" spans="1:65">
      <c r="A764" s="29"/>
      <c r="B764" s="3" t="s">
        <v>259</v>
      </c>
      <c r="C764" s="28"/>
      <c r="D764" s="13">
        <v>6.815004658465984E-2</v>
      </c>
      <c r="E764" s="13">
        <v>6.8430669722905346E-3</v>
      </c>
      <c r="F764" s="13">
        <v>-4.8500681367535048E-2</v>
      </c>
      <c r="G764" s="13">
        <v>3.3463679413538783E-2</v>
      </c>
      <c r="H764" s="13">
        <v>-5.8003795660992785E-2</v>
      </c>
      <c r="I764" s="13">
        <v>-9.8392031408188529E-2</v>
      </c>
      <c r="J764" s="13">
        <v>1.3269561539940966E-2</v>
      </c>
      <c r="K764" s="13">
        <v>1.2220850749623535E-2</v>
      </c>
      <c r="L764" s="13">
        <v>0.29004776533690002</v>
      </c>
      <c r="M764" s="13">
        <v>4.4154682993678751E-2</v>
      </c>
      <c r="N764" s="13">
        <v>8.5730808027556948E-2</v>
      </c>
      <c r="O764" s="13">
        <v>-1.9991338487161614E-2</v>
      </c>
      <c r="P764" s="13">
        <v>-4.0066667432091196E-2</v>
      </c>
      <c r="Q764" s="15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55"/>
    </row>
    <row r="765" spans="1:65">
      <c r="A765" s="29"/>
      <c r="B765" s="45" t="s">
        <v>260</v>
      </c>
      <c r="C765" s="46"/>
      <c r="D765" s="44">
        <v>0.72</v>
      </c>
      <c r="E765" s="44">
        <v>7.0000000000000007E-2</v>
      </c>
      <c r="F765" s="44">
        <v>0.78</v>
      </c>
      <c r="G765" s="44">
        <v>0.27</v>
      </c>
      <c r="H765" s="44">
        <v>0.91</v>
      </c>
      <c r="I765" s="44">
        <v>1.43</v>
      </c>
      <c r="J765" s="44">
        <v>0.01</v>
      </c>
      <c r="K765" s="44">
        <v>0</v>
      </c>
      <c r="L765" s="44">
        <v>3.58</v>
      </c>
      <c r="M765" s="44">
        <v>0.41</v>
      </c>
      <c r="N765" s="44">
        <v>0.95</v>
      </c>
      <c r="O765" s="44">
        <v>0.42</v>
      </c>
      <c r="P765" s="44">
        <v>0.67</v>
      </c>
      <c r="Q765" s="15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55"/>
    </row>
    <row r="766" spans="1:65">
      <c r="B766" s="3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BM766" s="55"/>
    </row>
    <row r="767" spans="1:65" ht="15">
      <c r="B767" s="8" t="s">
        <v>564</v>
      </c>
      <c r="BM767" s="27" t="s">
        <v>66</v>
      </c>
    </row>
    <row r="768" spans="1:65" ht="15">
      <c r="A768" s="24" t="s">
        <v>59</v>
      </c>
      <c r="B768" s="18" t="s">
        <v>110</v>
      </c>
      <c r="C768" s="15" t="s">
        <v>111</v>
      </c>
      <c r="D768" s="16" t="s">
        <v>227</v>
      </c>
      <c r="E768" s="17" t="s">
        <v>227</v>
      </c>
      <c r="F768" s="17" t="s">
        <v>227</v>
      </c>
      <c r="G768" s="17" t="s">
        <v>227</v>
      </c>
      <c r="H768" s="17" t="s">
        <v>227</v>
      </c>
      <c r="I768" s="17" t="s">
        <v>227</v>
      </c>
      <c r="J768" s="17" t="s">
        <v>227</v>
      </c>
      <c r="K768" s="17" t="s">
        <v>227</v>
      </c>
      <c r="L768" s="17" t="s">
        <v>227</v>
      </c>
      <c r="M768" s="17" t="s">
        <v>227</v>
      </c>
      <c r="N768" s="15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27">
        <v>1</v>
      </c>
    </row>
    <row r="769" spans="1:65">
      <c r="A769" s="29"/>
      <c r="B769" s="19" t="s">
        <v>228</v>
      </c>
      <c r="C769" s="9" t="s">
        <v>228</v>
      </c>
      <c r="D769" s="151" t="s">
        <v>230</v>
      </c>
      <c r="E769" s="152" t="s">
        <v>236</v>
      </c>
      <c r="F769" s="152" t="s">
        <v>238</v>
      </c>
      <c r="G769" s="152" t="s">
        <v>239</v>
      </c>
      <c r="H769" s="152" t="s">
        <v>241</v>
      </c>
      <c r="I769" s="152" t="s">
        <v>244</v>
      </c>
      <c r="J769" s="152" t="s">
        <v>245</v>
      </c>
      <c r="K769" s="152" t="s">
        <v>247</v>
      </c>
      <c r="L769" s="152" t="s">
        <v>248</v>
      </c>
      <c r="M769" s="152" t="s">
        <v>249</v>
      </c>
      <c r="N769" s="15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27" t="s">
        <v>3</v>
      </c>
    </row>
    <row r="770" spans="1:65">
      <c r="A770" s="29"/>
      <c r="B770" s="19"/>
      <c r="C770" s="9"/>
      <c r="D770" s="10" t="s">
        <v>262</v>
      </c>
      <c r="E770" s="11" t="s">
        <v>264</v>
      </c>
      <c r="F770" s="11" t="s">
        <v>264</v>
      </c>
      <c r="G770" s="11" t="s">
        <v>262</v>
      </c>
      <c r="H770" s="11" t="s">
        <v>262</v>
      </c>
      <c r="I770" s="11" t="s">
        <v>262</v>
      </c>
      <c r="J770" s="11" t="s">
        <v>264</v>
      </c>
      <c r="K770" s="11" t="s">
        <v>262</v>
      </c>
      <c r="L770" s="11" t="s">
        <v>262</v>
      </c>
      <c r="M770" s="11" t="s">
        <v>262</v>
      </c>
      <c r="N770" s="15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27">
        <v>3</v>
      </c>
    </row>
    <row r="771" spans="1:65">
      <c r="A771" s="29"/>
      <c r="B771" s="19"/>
      <c r="C771" s="9"/>
      <c r="D771" s="25" t="s">
        <v>116</v>
      </c>
      <c r="E771" s="25" t="s">
        <v>314</v>
      </c>
      <c r="F771" s="25" t="s">
        <v>315</v>
      </c>
      <c r="G771" s="25" t="s">
        <v>313</v>
      </c>
      <c r="H771" s="25" t="s">
        <v>315</v>
      </c>
      <c r="I771" s="25" t="s">
        <v>315</v>
      </c>
      <c r="J771" s="25" t="s">
        <v>314</v>
      </c>
      <c r="K771" s="25" t="s">
        <v>315</v>
      </c>
      <c r="L771" s="25" t="s">
        <v>315</v>
      </c>
      <c r="M771" s="25" t="s">
        <v>315</v>
      </c>
      <c r="N771" s="15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27">
        <v>3</v>
      </c>
    </row>
    <row r="772" spans="1:65">
      <c r="A772" s="29"/>
      <c r="B772" s="18">
        <v>1</v>
      </c>
      <c r="C772" s="14">
        <v>1</v>
      </c>
      <c r="D772" s="202" t="s">
        <v>213</v>
      </c>
      <c r="E772" s="203" t="s">
        <v>298</v>
      </c>
      <c r="F772" s="203">
        <v>2E-3</v>
      </c>
      <c r="G772" s="202" t="s">
        <v>212</v>
      </c>
      <c r="H772" s="202" t="s">
        <v>213</v>
      </c>
      <c r="I772" s="202" t="s">
        <v>213</v>
      </c>
      <c r="J772" s="203" t="s">
        <v>298</v>
      </c>
      <c r="K772" s="202" t="s">
        <v>213</v>
      </c>
      <c r="L772" s="202" t="s">
        <v>213</v>
      </c>
      <c r="M772" s="202" t="s">
        <v>213</v>
      </c>
      <c r="N772" s="204"/>
      <c r="O772" s="205"/>
      <c r="P772" s="205"/>
      <c r="Q772" s="205"/>
      <c r="R772" s="205"/>
      <c r="S772" s="205"/>
      <c r="T772" s="205"/>
      <c r="U772" s="205"/>
      <c r="V772" s="205"/>
      <c r="W772" s="205"/>
      <c r="X772" s="205"/>
      <c r="Y772" s="205"/>
      <c r="Z772" s="205"/>
      <c r="AA772" s="205"/>
      <c r="AB772" s="205"/>
      <c r="AC772" s="205"/>
      <c r="AD772" s="205"/>
      <c r="AE772" s="205"/>
      <c r="AF772" s="205"/>
      <c r="AG772" s="205"/>
      <c r="AH772" s="205"/>
      <c r="AI772" s="205"/>
      <c r="AJ772" s="205"/>
      <c r="AK772" s="205"/>
      <c r="AL772" s="205"/>
      <c r="AM772" s="205"/>
      <c r="AN772" s="205"/>
      <c r="AO772" s="205"/>
      <c r="AP772" s="205"/>
      <c r="AQ772" s="205"/>
      <c r="AR772" s="205"/>
      <c r="AS772" s="205"/>
      <c r="AT772" s="205"/>
      <c r="AU772" s="205"/>
      <c r="AV772" s="205"/>
      <c r="AW772" s="205"/>
      <c r="AX772" s="205"/>
      <c r="AY772" s="205"/>
      <c r="AZ772" s="205"/>
      <c r="BA772" s="205"/>
      <c r="BB772" s="205"/>
      <c r="BC772" s="205"/>
      <c r="BD772" s="205"/>
      <c r="BE772" s="205"/>
      <c r="BF772" s="205"/>
      <c r="BG772" s="205"/>
      <c r="BH772" s="205"/>
      <c r="BI772" s="205"/>
      <c r="BJ772" s="205"/>
      <c r="BK772" s="205"/>
      <c r="BL772" s="205"/>
      <c r="BM772" s="206">
        <v>1</v>
      </c>
    </row>
    <row r="773" spans="1:65">
      <c r="A773" s="29"/>
      <c r="B773" s="19">
        <v>1</v>
      </c>
      <c r="C773" s="9">
        <v>2</v>
      </c>
      <c r="D773" s="23" t="s">
        <v>213</v>
      </c>
      <c r="E773" s="208" t="s">
        <v>298</v>
      </c>
      <c r="F773" s="208">
        <v>2E-3</v>
      </c>
      <c r="G773" s="23" t="s">
        <v>212</v>
      </c>
      <c r="H773" s="23" t="s">
        <v>213</v>
      </c>
      <c r="I773" s="23" t="s">
        <v>213</v>
      </c>
      <c r="J773" s="208" t="s">
        <v>298</v>
      </c>
      <c r="K773" s="23" t="s">
        <v>213</v>
      </c>
      <c r="L773" s="23" t="s">
        <v>213</v>
      </c>
      <c r="M773" s="23" t="s">
        <v>213</v>
      </c>
      <c r="N773" s="204"/>
      <c r="O773" s="205"/>
      <c r="P773" s="205"/>
      <c r="Q773" s="205"/>
      <c r="R773" s="205"/>
      <c r="S773" s="205"/>
      <c r="T773" s="205"/>
      <c r="U773" s="205"/>
      <c r="V773" s="205"/>
      <c r="W773" s="205"/>
      <c r="X773" s="205"/>
      <c r="Y773" s="205"/>
      <c r="Z773" s="205"/>
      <c r="AA773" s="205"/>
      <c r="AB773" s="205"/>
      <c r="AC773" s="205"/>
      <c r="AD773" s="205"/>
      <c r="AE773" s="205"/>
      <c r="AF773" s="205"/>
      <c r="AG773" s="205"/>
      <c r="AH773" s="205"/>
      <c r="AI773" s="205"/>
      <c r="AJ773" s="205"/>
      <c r="AK773" s="205"/>
      <c r="AL773" s="205"/>
      <c r="AM773" s="205"/>
      <c r="AN773" s="205"/>
      <c r="AO773" s="205"/>
      <c r="AP773" s="205"/>
      <c r="AQ773" s="205"/>
      <c r="AR773" s="205"/>
      <c r="AS773" s="205"/>
      <c r="AT773" s="205"/>
      <c r="AU773" s="205"/>
      <c r="AV773" s="205"/>
      <c r="AW773" s="205"/>
      <c r="AX773" s="205"/>
      <c r="AY773" s="205"/>
      <c r="AZ773" s="205"/>
      <c r="BA773" s="205"/>
      <c r="BB773" s="205"/>
      <c r="BC773" s="205"/>
      <c r="BD773" s="205"/>
      <c r="BE773" s="205"/>
      <c r="BF773" s="205"/>
      <c r="BG773" s="205"/>
      <c r="BH773" s="205"/>
      <c r="BI773" s="205"/>
      <c r="BJ773" s="205"/>
      <c r="BK773" s="205"/>
      <c r="BL773" s="205"/>
      <c r="BM773" s="206">
        <v>33</v>
      </c>
    </row>
    <row r="774" spans="1:65">
      <c r="A774" s="29"/>
      <c r="B774" s="19">
        <v>1</v>
      </c>
      <c r="C774" s="9">
        <v>3</v>
      </c>
      <c r="D774" s="23" t="s">
        <v>213</v>
      </c>
      <c r="E774" s="208" t="s">
        <v>298</v>
      </c>
      <c r="F774" s="208" t="s">
        <v>213</v>
      </c>
      <c r="G774" s="23" t="s">
        <v>212</v>
      </c>
      <c r="H774" s="23" t="s">
        <v>213</v>
      </c>
      <c r="I774" s="23" t="s">
        <v>213</v>
      </c>
      <c r="J774" s="208" t="s">
        <v>298</v>
      </c>
      <c r="K774" s="23" t="s">
        <v>213</v>
      </c>
      <c r="L774" s="23">
        <v>1E-3</v>
      </c>
      <c r="M774" s="23" t="s">
        <v>213</v>
      </c>
      <c r="N774" s="204"/>
      <c r="O774" s="205"/>
      <c r="P774" s="205"/>
      <c r="Q774" s="205"/>
      <c r="R774" s="205"/>
      <c r="S774" s="205"/>
      <c r="T774" s="205"/>
      <c r="U774" s="205"/>
      <c r="V774" s="205"/>
      <c r="W774" s="205"/>
      <c r="X774" s="205"/>
      <c r="Y774" s="205"/>
      <c r="Z774" s="205"/>
      <c r="AA774" s="205"/>
      <c r="AB774" s="205"/>
      <c r="AC774" s="205"/>
      <c r="AD774" s="205"/>
      <c r="AE774" s="205"/>
      <c r="AF774" s="205"/>
      <c r="AG774" s="205"/>
      <c r="AH774" s="205"/>
      <c r="AI774" s="205"/>
      <c r="AJ774" s="205"/>
      <c r="AK774" s="205"/>
      <c r="AL774" s="205"/>
      <c r="AM774" s="205"/>
      <c r="AN774" s="205"/>
      <c r="AO774" s="205"/>
      <c r="AP774" s="205"/>
      <c r="AQ774" s="205"/>
      <c r="AR774" s="205"/>
      <c r="AS774" s="205"/>
      <c r="AT774" s="205"/>
      <c r="AU774" s="205"/>
      <c r="AV774" s="205"/>
      <c r="AW774" s="205"/>
      <c r="AX774" s="205"/>
      <c r="AY774" s="205"/>
      <c r="AZ774" s="205"/>
      <c r="BA774" s="205"/>
      <c r="BB774" s="205"/>
      <c r="BC774" s="205"/>
      <c r="BD774" s="205"/>
      <c r="BE774" s="205"/>
      <c r="BF774" s="205"/>
      <c r="BG774" s="205"/>
      <c r="BH774" s="205"/>
      <c r="BI774" s="205"/>
      <c r="BJ774" s="205"/>
      <c r="BK774" s="205"/>
      <c r="BL774" s="205"/>
      <c r="BM774" s="206">
        <v>16</v>
      </c>
    </row>
    <row r="775" spans="1:65">
      <c r="A775" s="29"/>
      <c r="B775" s="19">
        <v>1</v>
      </c>
      <c r="C775" s="9">
        <v>4</v>
      </c>
      <c r="D775" s="23" t="s">
        <v>213</v>
      </c>
      <c r="E775" s="208" t="s">
        <v>298</v>
      </c>
      <c r="F775" s="208">
        <v>3.0000000000000001E-3</v>
      </c>
      <c r="G775" s="23" t="s">
        <v>212</v>
      </c>
      <c r="H775" s="23" t="s">
        <v>213</v>
      </c>
      <c r="I775" s="23" t="s">
        <v>213</v>
      </c>
      <c r="J775" s="208" t="s">
        <v>298</v>
      </c>
      <c r="K775" s="23" t="s">
        <v>213</v>
      </c>
      <c r="L775" s="23">
        <v>1E-3</v>
      </c>
      <c r="M775" s="23" t="s">
        <v>213</v>
      </c>
      <c r="N775" s="204"/>
      <c r="O775" s="205"/>
      <c r="P775" s="205"/>
      <c r="Q775" s="205"/>
      <c r="R775" s="205"/>
      <c r="S775" s="205"/>
      <c r="T775" s="205"/>
      <c r="U775" s="205"/>
      <c r="V775" s="205"/>
      <c r="W775" s="205"/>
      <c r="X775" s="205"/>
      <c r="Y775" s="205"/>
      <c r="Z775" s="205"/>
      <c r="AA775" s="205"/>
      <c r="AB775" s="205"/>
      <c r="AC775" s="205"/>
      <c r="AD775" s="205"/>
      <c r="AE775" s="205"/>
      <c r="AF775" s="205"/>
      <c r="AG775" s="205"/>
      <c r="AH775" s="205"/>
      <c r="AI775" s="205"/>
      <c r="AJ775" s="205"/>
      <c r="AK775" s="205"/>
      <c r="AL775" s="205"/>
      <c r="AM775" s="205"/>
      <c r="AN775" s="205"/>
      <c r="AO775" s="205"/>
      <c r="AP775" s="205"/>
      <c r="AQ775" s="205"/>
      <c r="AR775" s="205"/>
      <c r="AS775" s="205"/>
      <c r="AT775" s="205"/>
      <c r="AU775" s="205"/>
      <c r="AV775" s="205"/>
      <c r="AW775" s="205"/>
      <c r="AX775" s="205"/>
      <c r="AY775" s="205"/>
      <c r="AZ775" s="205"/>
      <c r="BA775" s="205"/>
      <c r="BB775" s="205"/>
      <c r="BC775" s="205"/>
      <c r="BD775" s="205"/>
      <c r="BE775" s="205"/>
      <c r="BF775" s="205"/>
      <c r="BG775" s="205"/>
      <c r="BH775" s="205"/>
      <c r="BI775" s="205"/>
      <c r="BJ775" s="205"/>
      <c r="BK775" s="205"/>
      <c r="BL775" s="205"/>
      <c r="BM775" s="206" t="s">
        <v>213</v>
      </c>
    </row>
    <row r="776" spans="1:65">
      <c r="A776" s="29"/>
      <c r="B776" s="19">
        <v>1</v>
      </c>
      <c r="C776" s="9">
        <v>5</v>
      </c>
      <c r="D776" s="23" t="s">
        <v>213</v>
      </c>
      <c r="E776" s="208" t="s">
        <v>298</v>
      </c>
      <c r="F776" s="208">
        <v>1E-3</v>
      </c>
      <c r="G776" s="23" t="s">
        <v>212</v>
      </c>
      <c r="H776" s="23" t="s">
        <v>213</v>
      </c>
      <c r="I776" s="23" t="s">
        <v>213</v>
      </c>
      <c r="J776" s="208" t="s">
        <v>298</v>
      </c>
      <c r="K776" s="23" t="s">
        <v>213</v>
      </c>
      <c r="L776" s="23" t="s">
        <v>213</v>
      </c>
      <c r="M776" s="23" t="s">
        <v>213</v>
      </c>
      <c r="N776" s="204"/>
      <c r="O776" s="205"/>
      <c r="P776" s="205"/>
      <c r="Q776" s="205"/>
      <c r="R776" s="205"/>
      <c r="S776" s="205"/>
      <c r="T776" s="205"/>
      <c r="U776" s="205"/>
      <c r="V776" s="205"/>
      <c r="W776" s="205"/>
      <c r="X776" s="205"/>
      <c r="Y776" s="205"/>
      <c r="Z776" s="205"/>
      <c r="AA776" s="205"/>
      <c r="AB776" s="205"/>
      <c r="AC776" s="205"/>
      <c r="AD776" s="205"/>
      <c r="AE776" s="205"/>
      <c r="AF776" s="205"/>
      <c r="AG776" s="205"/>
      <c r="AH776" s="205"/>
      <c r="AI776" s="205"/>
      <c r="AJ776" s="205"/>
      <c r="AK776" s="205"/>
      <c r="AL776" s="205"/>
      <c r="AM776" s="205"/>
      <c r="AN776" s="205"/>
      <c r="AO776" s="205"/>
      <c r="AP776" s="205"/>
      <c r="AQ776" s="205"/>
      <c r="AR776" s="205"/>
      <c r="AS776" s="205"/>
      <c r="AT776" s="205"/>
      <c r="AU776" s="205"/>
      <c r="AV776" s="205"/>
      <c r="AW776" s="205"/>
      <c r="AX776" s="205"/>
      <c r="AY776" s="205"/>
      <c r="AZ776" s="205"/>
      <c r="BA776" s="205"/>
      <c r="BB776" s="205"/>
      <c r="BC776" s="205"/>
      <c r="BD776" s="205"/>
      <c r="BE776" s="205"/>
      <c r="BF776" s="205"/>
      <c r="BG776" s="205"/>
      <c r="BH776" s="205"/>
      <c r="BI776" s="205"/>
      <c r="BJ776" s="205"/>
      <c r="BK776" s="205"/>
      <c r="BL776" s="205"/>
      <c r="BM776" s="206">
        <v>103</v>
      </c>
    </row>
    <row r="777" spans="1:65">
      <c r="A777" s="29"/>
      <c r="B777" s="19">
        <v>1</v>
      </c>
      <c r="C777" s="9">
        <v>6</v>
      </c>
      <c r="D777" s="23" t="s">
        <v>213</v>
      </c>
      <c r="E777" s="208" t="s">
        <v>298</v>
      </c>
      <c r="F777" s="208">
        <v>1E-3</v>
      </c>
      <c r="G777" s="23" t="s">
        <v>212</v>
      </c>
      <c r="H777" s="23" t="s">
        <v>213</v>
      </c>
      <c r="I777" s="23" t="s">
        <v>213</v>
      </c>
      <c r="J777" s="208" t="s">
        <v>298</v>
      </c>
      <c r="K777" s="23" t="s">
        <v>213</v>
      </c>
      <c r="L777" s="209">
        <v>2E-3</v>
      </c>
      <c r="M777" s="23" t="s">
        <v>213</v>
      </c>
      <c r="N777" s="204"/>
      <c r="O777" s="205"/>
      <c r="P777" s="205"/>
      <c r="Q777" s="205"/>
      <c r="R777" s="205"/>
      <c r="S777" s="205"/>
      <c r="T777" s="205"/>
      <c r="U777" s="205"/>
      <c r="V777" s="205"/>
      <c r="W777" s="205"/>
      <c r="X777" s="205"/>
      <c r="Y777" s="205"/>
      <c r="Z777" s="205"/>
      <c r="AA777" s="205"/>
      <c r="AB777" s="205"/>
      <c r="AC777" s="205"/>
      <c r="AD777" s="205"/>
      <c r="AE777" s="205"/>
      <c r="AF777" s="205"/>
      <c r="AG777" s="205"/>
      <c r="AH777" s="205"/>
      <c r="AI777" s="205"/>
      <c r="AJ777" s="205"/>
      <c r="AK777" s="205"/>
      <c r="AL777" s="205"/>
      <c r="AM777" s="205"/>
      <c r="AN777" s="205"/>
      <c r="AO777" s="205"/>
      <c r="AP777" s="205"/>
      <c r="AQ777" s="205"/>
      <c r="AR777" s="205"/>
      <c r="AS777" s="205"/>
      <c r="AT777" s="205"/>
      <c r="AU777" s="205"/>
      <c r="AV777" s="205"/>
      <c r="AW777" s="205"/>
      <c r="AX777" s="205"/>
      <c r="AY777" s="205"/>
      <c r="AZ777" s="205"/>
      <c r="BA777" s="205"/>
      <c r="BB777" s="205"/>
      <c r="BC777" s="205"/>
      <c r="BD777" s="205"/>
      <c r="BE777" s="205"/>
      <c r="BF777" s="205"/>
      <c r="BG777" s="205"/>
      <c r="BH777" s="205"/>
      <c r="BI777" s="205"/>
      <c r="BJ777" s="205"/>
      <c r="BK777" s="205"/>
      <c r="BL777" s="205"/>
      <c r="BM777" s="56"/>
    </row>
    <row r="778" spans="1:65">
      <c r="A778" s="29"/>
      <c r="B778" s="20" t="s">
        <v>256</v>
      </c>
      <c r="C778" s="12"/>
      <c r="D778" s="210" t="s">
        <v>651</v>
      </c>
      <c r="E778" s="210" t="s">
        <v>651</v>
      </c>
      <c r="F778" s="210">
        <v>1.8000000000000002E-3</v>
      </c>
      <c r="G778" s="210" t="s">
        <v>651</v>
      </c>
      <c r="H778" s="210" t="s">
        <v>651</v>
      </c>
      <c r="I778" s="210" t="s">
        <v>651</v>
      </c>
      <c r="J778" s="210" t="s">
        <v>651</v>
      </c>
      <c r="K778" s="210" t="s">
        <v>651</v>
      </c>
      <c r="L778" s="210">
        <v>1.3333333333333333E-3</v>
      </c>
      <c r="M778" s="210" t="s">
        <v>651</v>
      </c>
      <c r="N778" s="204"/>
      <c r="O778" s="205"/>
      <c r="P778" s="205"/>
      <c r="Q778" s="205"/>
      <c r="R778" s="205"/>
      <c r="S778" s="205"/>
      <c r="T778" s="205"/>
      <c r="U778" s="205"/>
      <c r="V778" s="205"/>
      <c r="W778" s="205"/>
      <c r="X778" s="205"/>
      <c r="Y778" s="205"/>
      <c r="Z778" s="205"/>
      <c r="AA778" s="205"/>
      <c r="AB778" s="205"/>
      <c r="AC778" s="205"/>
      <c r="AD778" s="205"/>
      <c r="AE778" s="205"/>
      <c r="AF778" s="205"/>
      <c r="AG778" s="205"/>
      <c r="AH778" s="205"/>
      <c r="AI778" s="205"/>
      <c r="AJ778" s="205"/>
      <c r="AK778" s="205"/>
      <c r="AL778" s="205"/>
      <c r="AM778" s="205"/>
      <c r="AN778" s="205"/>
      <c r="AO778" s="205"/>
      <c r="AP778" s="205"/>
      <c r="AQ778" s="205"/>
      <c r="AR778" s="205"/>
      <c r="AS778" s="205"/>
      <c r="AT778" s="205"/>
      <c r="AU778" s="205"/>
      <c r="AV778" s="205"/>
      <c r="AW778" s="205"/>
      <c r="AX778" s="205"/>
      <c r="AY778" s="205"/>
      <c r="AZ778" s="205"/>
      <c r="BA778" s="205"/>
      <c r="BB778" s="205"/>
      <c r="BC778" s="205"/>
      <c r="BD778" s="205"/>
      <c r="BE778" s="205"/>
      <c r="BF778" s="205"/>
      <c r="BG778" s="205"/>
      <c r="BH778" s="205"/>
      <c r="BI778" s="205"/>
      <c r="BJ778" s="205"/>
      <c r="BK778" s="205"/>
      <c r="BL778" s="205"/>
      <c r="BM778" s="56"/>
    </row>
    <row r="779" spans="1:65">
      <c r="A779" s="29"/>
      <c r="B779" s="3" t="s">
        <v>257</v>
      </c>
      <c r="C779" s="28"/>
      <c r="D779" s="23" t="s">
        <v>651</v>
      </c>
      <c r="E779" s="23" t="s">
        <v>651</v>
      </c>
      <c r="F779" s="23">
        <v>2E-3</v>
      </c>
      <c r="G779" s="23" t="s">
        <v>651</v>
      </c>
      <c r="H779" s="23" t="s">
        <v>651</v>
      </c>
      <c r="I779" s="23" t="s">
        <v>651</v>
      </c>
      <c r="J779" s="23" t="s">
        <v>651</v>
      </c>
      <c r="K779" s="23" t="s">
        <v>651</v>
      </c>
      <c r="L779" s="23">
        <v>1E-3</v>
      </c>
      <c r="M779" s="23" t="s">
        <v>651</v>
      </c>
      <c r="N779" s="204"/>
      <c r="O779" s="205"/>
      <c r="P779" s="205"/>
      <c r="Q779" s="205"/>
      <c r="R779" s="205"/>
      <c r="S779" s="205"/>
      <c r="T779" s="205"/>
      <c r="U779" s="205"/>
      <c r="V779" s="205"/>
      <c r="W779" s="205"/>
      <c r="X779" s="205"/>
      <c r="Y779" s="205"/>
      <c r="Z779" s="205"/>
      <c r="AA779" s="205"/>
      <c r="AB779" s="205"/>
      <c r="AC779" s="205"/>
      <c r="AD779" s="205"/>
      <c r="AE779" s="205"/>
      <c r="AF779" s="205"/>
      <c r="AG779" s="205"/>
      <c r="AH779" s="205"/>
      <c r="AI779" s="205"/>
      <c r="AJ779" s="205"/>
      <c r="AK779" s="205"/>
      <c r="AL779" s="205"/>
      <c r="AM779" s="205"/>
      <c r="AN779" s="205"/>
      <c r="AO779" s="205"/>
      <c r="AP779" s="205"/>
      <c r="AQ779" s="205"/>
      <c r="AR779" s="205"/>
      <c r="AS779" s="205"/>
      <c r="AT779" s="205"/>
      <c r="AU779" s="205"/>
      <c r="AV779" s="205"/>
      <c r="AW779" s="205"/>
      <c r="AX779" s="205"/>
      <c r="AY779" s="205"/>
      <c r="AZ779" s="205"/>
      <c r="BA779" s="205"/>
      <c r="BB779" s="205"/>
      <c r="BC779" s="205"/>
      <c r="BD779" s="205"/>
      <c r="BE779" s="205"/>
      <c r="BF779" s="205"/>
      <c r="BG779" s="205"/>
      <c r="BH779" s="205"/>
      <c r="BI779" s="205"/>
      <c r="BJ779" s="205"/>
      <c r="BK779" s="205"/>
      <c r="BL779" s="205"/>
      <c r="BM779" s="56"/>
    </row>
    <row r="780" spans="1:65">
      <c r="A780" s="29"/>
      <c r="B780" s="3" t="s">
        <v>258</v>
      </c>
      <c r="C780" s="28"/>
      <c r="D780" s="23" t="s">
        <v>651</v>
      </c>
      <c r="E780" s="23" t="s">
        <v>651</v>
      </c>
      <c r="F780" s="23">
        <v>8.3666002653407553E-4</v>
      </c>
      <c r="G780" s="23" t="s">
        <v>651</v>
      </c>
      <c r="H780" s="23" t="s">
        <v>651</v>
      </c>
      <c r="I780" s="23" t="s">
        <v>651</v>
      </c>
      <c r="J780" s="23" t="s">
        <v>651</v>
      </c>
      <c r="K780" s="23" t="s">
        <v>651</v>
      </c>
      <c r="L780" s="23">
        <v>5.773502691896258E-4</v>
      </c>
      <c r="M780" s="23" t="s">
        <v>651</v>
      </c>
      <c r="N780" s="204"/>
      <c r="O780" s="205"/>
      <c r="P780" s="205"/>
      <c r="Q780" s="205"/>
      <c r="R780" s="205"/>
      <c r="S780" s="205"/>
      <c r="T780" s="205"/>
      <c r="U780" s="205"/>
      <c r="V780" s="205"/>
      <c r="W780" s="205"/>
      <c r="X780" s="205"/>
      <c r="Y780" s="205"/>
      <c r="Z780" s="205"/>
      <c r="AA780" s="205"/>
      <c r="AB780" s="205"/>
      <c r="AC780" s="205"/>
      <c r="AD780" s="205"/>
      <c r="AE780" s="205"/>
      <c r="AF780" s="205"/>
      <c r="AG780" s="205"/>
      <c r="AH780" s="205"/>
      <c r="AI780" s="205"/>
      <c r="AJ780" s="205"/>
      <c r="AK780" s="205"/>
      <c r="AL780" s="205"/>
      <c r="AM780" s="205"/>
      <c r="AN780" s="205"/>
      <c r="AO780" s="205"/>
      <c r="AP780" s="205"/>
      <c r="AQ780" s="205"/>
      <c r="AR780" s="205"/>
      <c r="AS780" s="205"/>
      <c r="AT780" s="205"/>
      <c r="AU780" s="205"/>
      <c r="AV780" s="205"/>
      <c r="AW780" s="205"/>
      <c r="AX780" s="205"/>
      <c r="AY780" s="205"/>
      <c r="AZ780" s="205"/>
      <c r="BA780" s="205"/>
      <c r="BB780" s="205"/>
      <c r="BC780" s="205"/>
      <c r="BD780" s="205"/>
      <c r="BE780" s="205"/>
      <c r="BF780" s="205"/>
      <c r="BG780" s="205"/>
      <c r="BH780" s="205"/>
      <c r="BI780" s="205"/>
      <c r="BJ780" s="205"/>
      <c r="BK780" s="205"/>
      <c r="BL780" s="205"/>
      <c r="BM780" s="56"/>
    </row>
    <row r="781" spans="1:65">
      <c r="A781" s="29"/>
      <c r="B781" s="3" t="s">
        <v>86</v>
      </c>
      <c r="C781" s="28"/>
      <c r="D781" s="13" t="s">
        <v>651</v>
      </c>
      <c r="E781" s="13" t="s">
        <v>651</v>
      </c>
      <c r="F781" s="13">
        <v>0.46481112585226414</v>
      </c>
      <c r="G781" s="13" t="s">
        <v>651</v>
      </c>
      <c r="H781" s="13" t="s">
        <v>651</v>
      </c>
      <c r="I781" s="13" t="s">
        <v>651</v>
      </c>
      <c r="J781" s="13" t="s">
        <v>651</v>
      </c>
      <c r="K781" s="13" t="s">
        <v>651</v>
      </c>
      <c r="L781" s="13">
        <v>0.43301270189221935</v>
      </c>
      <c r="M781" s="13" t="s">
        <v>651</v>
      </c>
      <c r="N781" s="15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55"/>
    </row>
    <row r="782" spans="1:65">
      <c r="A782" s="29"/>
      <c r="B782" s="3" t="s">
        <v>259</v>
      </c>
      <c r="C782" s="28"/>
      <c r="D782" s="13" t="s">
        <v>651</v>
      </c>
      <c r="E782" s="13" t="s">
        <v>651</v>
      </c>
      <c r="F782" s="13" t="s">
        <v>651</v>
      </c>
      <c r="G782" s="13" t="s">
        <v>651</v>
      </c>
      <c r="H782" s="13" t="s">
        <v>651</v>
      </c>
      <c r="I782" s="13" t="s">
        <v>651</v>
      </c>
      <c r="J782" s="13" t="s">
        <v>651</v>
      </c>
      <c r="K782" s="13" t="s">
        <v>651</v>
      </c>
      <c r="L782" s="13" t="s">
        <v>651</v>
      </c>
      <c r="M782" s="13" t="s">
        <v>651</v>
      </c>
      <c r="N782" s="15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55"/>
    </row>
    <row r="783" spans="1:65">
      <c r="A783" s="29"/>
      <c r="B783" s="45" t="s">
        <v>260</v>
      </c>
      <c r="C783" s="46"/>
      <c r="D783" s="44">
        <v>0.67</v>
      </c>
      <c r="E783" s="44">
        <v>78.62</v>
      </c>
      <c r="F783" s="44">
        <v>2.83</v>
      </c>
      <c r="G783" s="44">
        <v>0.94</v>
      </c>
      <c r="H783" s="44">
        <v>0.67</v>
      </c>
      <c r="I783" s="44">
        <v>0.67</v>
      </c>
      <c r="J783" s="44">
        <v>78.62</v>
      </c>
      <c r="K783" s="44">
        <v>0.67</v>
      </c>
      <c r="L783" s="44">
        <v>0.67</v>
      </c>
      <c r="M783" s="44">
        <v>0.67</v>
      </c>
      <c r="N783" s="15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55"/>
    </row>
    <row r="784" spans="1:65">
      <c r="B784" s="3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BM784" s="55"/>
    </row>
    <row r="785" spans="1:65" ht="15">
      <c r="B785" s="8" t="s">
        <v>565</v>
      </c>
      <c r="BM785" s="27" t="s">
        <v>66</v>
      </c>
    </row>
    <row r="786" spans="1:65" ht="15">
      <c r="A786" s="24" t="s">
        <v>60</v>
      </c>
      <c r="B786" s="18" t="s">
        <v>110</v>
      </c>
      <c r="C786" s="15" t="s">
        <v>111</v>
      </c>
      <c r="D786" s="16" t="s">
        <v>227</v>
      </c>
      <c r="E786" s="17" t="s">
        <v>227</v>
      </c>
      <c r="F786" s="17" t="s">
        <v>227</v>
      </c>
      <c r="G786" s="17" t="s">
        <v>227</v>
      </c>
      <c r="H786" s="17" t="s">
        <v>227</v>
      </c>
      <c r="I786" s="17" t="s">
        <v>227</v>
      </c>
      <c r="J786" s="17" t="s">
        <v>227</v>
      </c>
      <c r="K786" s="17" t="s">
        <v>227</v>
      </c>
      <c r="L786" s="17" t="s">
        <v>227</v>
      </c>
      <c r="M786" s="17" t="s">
        <v>227</v>
      </c>
      <c r="N786" s="17" t="s">
        <v>227</v>
      </c>
      <c r="O786" s="17" t="s">
        <v>227</v>
      </c>
      <c r="P786" s="17" t="s">
        <v>227</v>
      </c>
      <c r="Q786" s="17" t="s">
        <v>227</v>
      </c>
      <c r="R786" s="17" t="s">
        <v>227</v>
      </c>
      <c r="S786" s="17" t="s">
        <v>227</v>
      </c>
      <c r="T786" s="17" t="s">
        <v>227</v>
      </c>
      <c r="U786" s="17" t="s">
        <v>227</v>
      </c>
      <c r="V786" s="15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27">
        <v>1</v>
      </c>
    </row>
    <row r="787" spans="1:65">
      <c r="A787" s="29"/>
      <c r="B787" s="19" t="s">
        <v>228</v>
      </c>
      <c r="C787" s="9" t="s">
        <v>228</v>
      </c>
      <c r="D787" s="151" t="s">
        <v>230</v>
      </c>
      <c r="E787" s="152" t="s">
        <v>232</v>
      </c>
      <c r="F787" s="152" t="s">
        <v>234</v>
      </c>
      <c r="G787" s="152" t="s">
        <v>235</v>
      </c>
      <c r="H787" s="152" t="s">
        <v>236</v>
      </c>
      <c r="I787" s="152" t="s">
        <v>238</v>
      </c>
      <c r="J787" s="152" t="s">
        <v>239</v>
      </c>
      <c r="K787" s="152" t="s">
        <v>240</v>
      </c>
      <c r="L787" s="152" t="s">
        <v>241</v>
      </c>
      <c r="M787" s="152" t="s">
        <v>242</v>
      </c>
      <c r="N787" s="152" t="s">
        <v>243</v>
      </c>
      <c r="O787" s="152" t="s">
        <v>244</v>
      </c>
      <c r="P787" s="152" t="s">
        <v>245</v>
      </c>
      <c r="Q787" s="152" t="s">
        <v>246</v>
      </c>
      <c r="R787" s="152" t="s">
        <v>247</v>
      </c>
      <c r="S787" s="152" t="s">
        <v>248</v>
      </c>
      <c r="T787" s="152" t="s">
        <v>249</v>
      </c>
      <c r="U787" s="152" t="s">
        <v>250</v>
      </c>
      <c r="V787" s="15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27" t="s">
        <v>1</v>
      </c>
    </row>
    <row r="788" spans="1:65">
      <c r="A788" s="29"/>
      <c r="B788" s="19"/>
      <c r="C788" s="9"/>
      <c r="D788" s="10" t="s">
        <v>312</v>
      </c>
      <c r="E788" s="11" t="s">
        <v>262</v>
      </c>
      <c r="F788" s="11" t="s">
        <v>312</v>
      </c>
      <c r="G788" s="11" t="s">
        <v>312</v>
      </c>
      <c r="H788" s="11" t="s">
        <v>264</v>
      </c>
      <c r="I788" s="11" t="s">
        <v>264</v>
      </c>
      <c r="J788" s="11" t="s">
        <v>264</v>
      </c>
      <c r="K788" s="11" t="s">
        <v>312</v>
      </c>
      <c r="L788" s="11" t="s">
        <v>262</v>
      </c>
      <c r="M788" s="11" t="s">
        <v>262</v>
      </c>
      <c r="N788" s="11" t="s">
        <v>264</v>
      </c>
      <c r="O788" s="11" t="s">
        <v>262</v>
      </c>
      <c r="P788" s="11" t="s">
        <v>264</v>
      </c>
      <c r="Q788" s="11" t="s">
        <v>264</v>
      </c>
      <c r="R788" s="11" t="s">
        <v>262</v>
      </c>
      <c r="S788" s="11" t="s">
        <v>262</v>
      </c>
      <c r="T788" s="11" t="s">
        <v>262</v>
      </c>
      <c r="U788" s="11" t="s">
        <v>312</v>
      </c>
      <c r="V788" s="15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27">
        <v>3</v>
      </c>
    </row>
    <row r="789" spans="1:65">
      <c r="A789" s="29"/>
      <c r="B789" s="19"/>
      <c r="C789" s="9"/>
      <c r="D789" s="25" t="s">
        <v>116</v>
      </c>
      <c r="E789" s="25" t="s">
        <v>313</v>
      </c>
      <c r="F789" s="25" t="s">
        <v>313</v>
      </c>
      <c r="G789" s="25" t="s">
        <v>315</v>
      </c>
      <c r="H789" s="25" t="s">
        <v>314</v>
      </c>
      <c r="I789" s="25" t="s">
        <v>315</v>
      </c>
      <c r="J789" s="25" t="s">
        <v>313</v>
      </c>
      <c r="K789" s="25" t="s">
        <v>315</v>
      </c>
      <c r="L789" s="25" t="s">
        <v>315</v>
      </c>
      <c r="M789" s="25" t="s">
        <v>315</v>
      </c>
      <c r="N789" s="25" t="s">
        <v>315</v>
      </c>
      <c r="O789" s="25" t="s">
        <v>315</v>
      </c>
      <c r="P789" s="25" t="s">
        <v>314</v>
      </c>
      <c r="Q789" s="25" t="s">
        <v>313</v>
      </c>
      <c r="R789" s="25" t="s">
        <v>315</v>
      </c>
      <c r="S789" s="25" t="s">
        <v>315</v>
      </c>
      <c r="T789" s="25" t="s">
        <v>315</v>
      </c>
      <c r="U789" s="25" t="s">
        <v>316</v>
      </c>
      <c r="V789" s="15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27">
        <v>3</v>
      </c>
    </row>
    <row r="790" spans="1:65">
      <c r="A790" s="29"/>
      <c r="B790" s="18">
        <v>1</v>
      </c>
      <c r="C790" s="14">
        <v>1</v>
      </c>
      <c r="D790" s="202">
        <v>9.8999999999999991E-3</v>
      </c>
      <c r="E790" s="211">
        <v>1.1456890558499999E-2</v>
      </c>
      <c r="F790" s="202"/>
      <c r="G790" s="203">
        <v>0.54</v>
      </c>
      <c r="H790" s="203" t="s">
        <v>106</v>
      </c>
      <c r="I790" s="203" t="s">
        <v>213</v>
      </c>
      <c r="J790" s="202">
        <v>0.01</v>
      </c>
      <c r="K790" s="202">
        <v>0.01</v>
      </c>
      <c r="L790" s="202">
        <v>0.01</v>
      </c>
      <c r="M790" s="203" t="s">
        <v>298</v>
      </c>
      <c r="N790" s="202">
        <v>9.8241058100000007E-3</v>
      </c>
      <c r="O790" s="203">
        <v>0.03</v>
      </c>
      <c r="P790" s="203">
        <v>1.3727765689412898E-2</v>
      </c>
      <c r="Q790" s="202">
        <v>0.01</v>
      </c>
      <c r="R790" s="202">
        <v>0.01</v>
      </c>
      <c r="S790" s="202">
        <v>0.01</v>
      </c>
      <c r="T790" s="203">
        <v>0.02</v>
      </c>
      <c r="U790" s="202">
        <v>0.01</v>
      </c>
      <c r="V790" s="204"/>
      <c r="W790" s="205"/>
      <c r="X790" s="205"/>
      <c r="Y790" s="205"/>
      <c r="Z790" s="205"/>
      <c r="AA790" s="205"/>
      <c r="AB790" s="205"/>
      <c r="AC790" s="205"/>
      <c r="AD790" s="205"/>
      <c r="AE790" s="205"/>
      <c r="AF790" s="205"/>
      <c r="AG790" s="205"/>
      <c r="AH790" s="205"/>
      <c r="AI790" s="205"/>
      <c r="AJ790" s="205"/>
      <c r="AK790" s="205"/>
      <c r="AL790" s="205"/>
      <c r="AM790" s="205"/>
      <c r="AN790" s="205"/>
      <c r="AO790" s="205"/>
      <c r="AP790" s="205"/>
      <c r="AQ790" s="205"/>
      <c r="AR790" s="205"/>
      <c r="AS790" s="205"/>
      <c r="AT790" s="205"/>
      <c r="AU790" s="205"/>
      <c r="AV790" s="205"/>
      <c r="AW790" s="205"/>
      <c r="AX790" s="205"/>
      <c r="AY790" s="205"/>
      <c r="AZ790" s="205"/>
      <c r="BA790" s="205"/>
      <c r="BB790" s="205"/>
      <c r="BC790" s="205"/>
      <c r="BD790" s="205"/>
      <c r="BE790" s="205"/>
      <c r="BF790" s="205"/>
      <c r="BG790" s="205"/>
      <c r="BH790" s="205"/>
      <c r="BI790" s="205"/>
      <c r="BJ790" s="205"/>
      <c r="BK790" s="205"/>
      <c r="BL790" s="205"/>
      <c r="BM790" s="206">
        <v>1</v>
      </c>
    </row>
    <row r="791" spans="1:65">
      <c r="A791" s="29"/>
      <c r="B791" s="19">
        <v>1</v>
      </c>
      <c r="C791" s="9">
        <v>2</v>
      </c>
      <c r="D791" s="23">
        <v>9.8999999999999991E-3</v>
      </c>
      <c r="E791" s="23">
        <v>1.0435011812499999E-2</v>
      </c>
      <c r="F791" s="23"/>
      <c r="G791" s="208">
        <v>0.56000000000000005</v>
      </c>
      <c r="H791" s="208" t="s">
        <v>106</v>
      </c>
      <c r="I791" s="208" t="s">
        <v>213</v>
      </c>
      <c r="J791" s="23">
        <v>0.01</v>
      </c>
      <c r="K791" s="23">
        <v>0.01</v>
      </c>
      <c r="L791" s="23">
        <v>0.01</v>
      </c>
      <c r="M791" s="208" t="s">
        <v>298</v>
      </c>
      <c r="N791" s="23">
        <v>9.8209616299999997E-3</v>
      </c>
      <c r="O791" s="208">
        <v>0.03</v>
      </c>
      <c r="P791" s="208">
        <v>1.3683790448603177E-2</v>
      </c>
      <c r="Q791" s="23">
        <v>0.01</v>
      </c>
      <c r="R791" s="23">
        <v>0.01</v>
      </c>
      <c r="S791" s="23">
        <v>0.01</v>
      </c>
      <c r="T791" s="208">
        <v>0.02</v>
      </c>
      <c r="U791" s="208" t="s">
        <v>106</v>
      </c>
      <c r="V791" s="204"/>
      <c r="W791" s="205"/>
      <c r="X791" s="205"/>
      <c r="Y791" s="205"/>
      <c r="Z791" s="205"/>
      <c r="AA791" s="205"/>
      <c r="AB791" s="205"/>
      <c r="AC791" s="205"/>
      <c r="AD791" s="205"/>
      <c r="AE791" s="205"/>
      <c r="AF791" s="205"/>
      <c r="AG791" s="205"/>
      <c r="AH791" s="205"/>
      <c r="AI791" s="205"/>
      <c r="AJ791" s="205"/>
      <c r="AK791" s="205"/>
      <c r="AL791" s="205"/>
      <c r="AM791" s="205"/>
      <c r="AN791" s="205"/>
      <c r="AO791" s="205"/>
      <c r="AP791" s="205"/>
      <c r="AQ791" s="205"/>
      <c r="AR791" s="205"/>
      <c r="AS791" s="205"/>
      <c r="AT791" s="205"/>
      <c r="AU791" s="205"/>
      <c r="AV791" s="205"/>
      <c r="AW791" s="205"/>
      <c r="AX791" s="205"/>
      <c r="AY791" s="205"/>
      <c r="AZ791" s="205"/>
      <c r="BA791" s="205"/>
      <c r="BB791" s="205"/>
      <c r="BC791" s="205"/>
      <c r="BD791" s="205"/>
      <c r="BE791" s="205"/>
      <c r="BF791" s="205"/>
      <c r="BG791" s="205"/>
      <c r="BH791" s="205"/>
      <c r="BI791" s="205"/>
      <c r="BJ791" s="205"/>
      <c r="BK791" s="205"/>
      <c r="BL791" s="205"/>
      <c r="BM791" s="206">
        <v>18</v>
      </c>
    </row>
    <row r="792" spans="1:65">
      <c r="A792" s="29"/>
      <c r="B792" s="19">
        <v>1</v>
      </c>
      <c r="C792" s="9">
        <v>3</v>
      </c>
      <c r="D792" s="23">
        <v>1.03E-2</v>
      </c>
      <c r="E792" s="23">
        <v>1.0527410048999999E-2</v>
      </c>
      <c r="F792" s="23"/>
      <c r="G792" s="208">
        <v>0.53</v>
      </c>
      <c r="H792" s="208" t="s">
        <v>106</v>
      </c>
      <c r="I792" s="208" t="s">
        <v>213</v>
      </c>
      <c r="J792" s="23">
        <v>0.01</v>
      </c>
      <c r="K792" s="23">
        <v>0.01</v>
      </c>
      <c r="L792" s="23">
        <v>0.01</v>
      </c>
      <c r="M792" s="208" t="s">
        <v>298</v>
      </c>
      <c r="N792" s="23">
        <v>9.8218913999999959E-3</v>
      </c>
      <c r="O792" s="208">
        <v>0.03</v>
      </c>
      <c r="P792" s="208">
        <v>1.2991797937562742E-2</v>
      </c>
      <c r="Q792" s="23">
        <v>0.01</v>
      </c>
      <c r="R792" s="23">
        <v>0.01</v>
      </c>
      <c r="S792" s="23">
        <v>0.01</v>
      </c>
      <c r="T792" s="208">
        <v>0.02</v>
      </c>
      <c r="U792" s="23">
        <v>0.01</v>
      </c>
      <c r="V792" s="204"/>
      <c r="W792" s="205"/>
      <c r="X792" s="205"/>
      <c r="Y792" s="205"/>
      <c r="Z792" s="205"/>
      <c r="AA792" s="205"/>
      <c r="AB792" s="205"/>
      <c r="AC792" s="205"/>
      <c r="AD792" s="205"/>
      <c r="AE792" s="205"/>
      <c r="AF792" s="205"/>
      <c r="AG792" s="205"/>
      <c r="AH792" s="205"/>
      <c r="AI792" s="205"/>
      <c r="AJ792" s="205"/>
      <c r="AK792" s="205"/>
      <c r="AL792" s="205"/>
      <c r="AM792" s="205"/>
      <c r="AN792" s="205"/>
      <c r="AO792" s="205"/>
      <c r="AP792" s="205"/>
      <c r="AQ792" s="205"/>
      <c r="AR792" s="205"/>
      <c r="AS792" s="205"/>
      <c r="AT792" s="205"/>
      <c r="AU792" s="205"/>
      <c r="AV792" s="205"/>
      <c r="AW792" s="205"/>
      <c r="AX792" s="205"/>
      <c r="AY792" s="205"/>
      <c r="AZ792" s="205"/>
      <c r="BA792" s="205"/>
      <c r="BB792" s="205"/>
      <c r="BC792" s="205"/>
      <c r="BD792" s="205"/>
      <c r="BE792" s="205"/>
      <c r="BF792" s="205"/>
      <c r="BG792" s="205"/>
      <c r="BH792" s="205"/>
      <c r="BI792" s="205"/>
      <c r="BJ792" s="205"/>
      <c r="BK792" s="205"/>
      <c r="BL792" s="205"/>
      <c r="BM792" s="206">
        <v>16</v>
      </c>
    </row>
    <row r="793" spans="1:65">
      <c r="A793" s="29"/>
      <c r="B793" s="19">
        <v>1</v>
      </c>
      <c r="C793" s="9">
        <v>4</v>
      </c>
      <c r="D793" s="23">
        <v>1.01E-2</v>
      </c>
      <c r="E793" s="209">
        <v>1.065842235E-2</v>
      </c>
      <c r="F793" s="23"/>
      <c r="G793" s="208">
        <v>0.57999999999999996</v>
      </c>
      <c r="H793" s="208" t="s">
        <v>106</v>
      </c>
      <c r="I793" s="208" t="s">
        <v>213</v>
      </c>
      <c r="J793" s="23">
        <v>0.01</v>
      </c>
      <c r="K793" s="23">
        <v>0.01</v>
      </c>
      <c r="L793" s="23">
        <v>0.01</v>
      </c>
      <c r="M793" s="208" t="s">
        <v>298</v>
      </c>
      <c r="N793" s="23">
        <v>9.8202861999999967E-3</v>
      </c>
      <c r="O793" s="208">
        <v>0.03</v>
      </c>
      <c r="P793" s="208">
        <v>1.2575779897227787E-2</v>
      </c>
      <c r="Q793" s="23">
        <v>0.01</v>
      </c>
      <c r="R793" s="23">
        <v>0.01</v>
      </c>
      <c r="S793" s="23">
        <v>0.01</v>
      </c>
      <c r="T793" s="208">
        <v>0.02</v>
      </c>
      <c r="U793" s="23">
        <v>0.01</v>
      </c>
      <c r="V793" s="204"/>
      <c r="W793" s="205"/>
      <c r="X793" s="205"/>
      <c r="Y793" s="205"/>
      <c r="Z793" s="205"/>
      <c r="AA793" s="205"/>
      <c r="AB793" s="205"/>
      <c r="AC793" s="205"/>
      <c r="AD793" s="205"/>
      <c r="AE793" s="205"/>
      <c r="AF793" s="205"/>
      <c r="AG793" s="205"/>
      <c r="AH793" s="205"/>
      <c r="AI793" s="205"/>
      <c r="AJ793" s="205"/>
      <c r="AK793" s="205"/>
      <c r="AL793" s="205"/>
      <c r="AM793" s="205"/>
      <c r="AN793" s="205"/>
      <c r="AO793" s="205"/>
      <c r="AP793" s="205"/>
      <c r="AQ793" s="205"/>
      <c r="AR793" s="205"/>
      <c r="AS793" s="205"/>
      <c r="AT793" s="205"/>
      <c r="AU793" s="205"/>
      <c r="AV793" s="205"/>
      <c r="AW793" s="205"/>
      <c r="AX793" s="205"/>
      <c r="AY793" s="205"/>
      <c r="AZ793" s="205"/>
      <c r="BA793" s="205"/>
      <c r="BB793" s="205"/>
      <c r="BC793" s="205"/>
      <c r="BD793" s="205"/>
      <c r="BE793" s="205"/>
      <c r="BF793" s="205"/>
      <c r="BG793" s="205"/>
      <c r="BH793" s="205"/>
      <c r="BI793" s="205"/>
      <c r="BJ793" s="205"/>
      <c r="BK793" s="205"/>
      <c r="BL793" s="205"/>
      <c r="BM793" s="206">
        <v>1.0028786414033332E-2</v>
      </c>
    </row>
    <row r="794" spans="1:65">
      <c r="A794" s="29"/>
      <c r="B794" s="19">
        <v>1</v>
      </c>
      <c r="C794" s="9">
        <v>5</v>
      </c>
      <c r="D794" s="23">
        <v>9.8999999999999991E-3</v>
      </c>
      <c r="E794" s="209">
        <v>1.0817536069000001E-2</v>
      </c>
      <c r="F794" s="23"/>
      <c r="G794" s="208">
        <v>0.57999999999999996</v>
      </c>
      <c r="H794" s="208" t="s">
        <v>106</v>
      </c>
      <c r="I794" s="208" t="s">
        <v>213</v>
      </c>
      <c r="J794" s="23">
        <v>0.01</v>
      </c>
      <c r="K794" s="23">
        <v>0.01</v>
      </c>
      <c r="L794" s="23">
        <v>0.01</v>
      </c>
      <c r="M794" s="208" t="s">
        <v>298</v>
      </c>
      <c r="N794" s="23">
        <v>9.8249758399999998E-3</v>
      </c>
      <c r="O794" s="208">
        <v>0.03</v>
      </c>
      <c r="P794" s="208">
        <v>1.2071663579072873E-2</v>
      </c>
      <c r="Q794" s="23">
        <v>0.01</v>
      </c>
      <c r="R794" s="23">
        <v>0.01</v>
      </c>
      <c r="S794" s="23">
        <v>0.01</v>
      </c>
      <c r="T794" s="208">
        <v>0.02</v>
      </c>
      <c r="U794" s="23">
        <v>0.01</v>
      </c>
      <c r="V794" s="204"/>
      <c r="W794" s="205"/>
      <c r="X794" s="205"/>
      <c r="Y794" s="205"/>
      <c r="Z794" s="205"/>
      <c r="AA794" s="205"/>
      <c r="AB794" s="205"/>
      <c r="AC794" s="205"/>
      <c r="AD794" s="205"/>
      <c r="AE794" s="205"/>
      <c r="AF794" s="205"/>
      <c r="AG794" s="205"/>
      <c r="AH794" s="205"/>
      <c r="AI794" s="205"/>
      <c r="AJ794" s="205"/>
      <c r="AK794" s="205"/>
      <c r="AL794" s="205"/>
      <c r="AM794" s="205"/>
      <c r="AN794" s="205"/>
      <c r="AO794" s="205"/>
      <c r="AP794" s="205"/>
      <c r="AQ794" s="205"/>
      <c r="AR794" s="205"/>
      <c r="AS794" s="205"/>
      <c r="AT794" s="205"/>
      <c r="AU794" s="205"/>
      <c r="AV794" s="205"/>
      <c r="AW794" s="205"/>
      <c r="AX794" s="205"/>
      <c r="AY794" s="205"/>
      <c r="AZ794" s="205"/>
      <c r="BA794" s="205"/>
      <c r="BB794" s="205"/>
      <c r="BC794" s="205"/>
      <c r="BD794" s="205"/>
      <c r="BE794" s="205"/>
      <c r="BF794" s="205"/>
      <c r="BG794" s="205"/>
      <c r="BH794" s="205"/>
      <c r="BI794" s="205"/>
      <c r="BJ794" s="205"/>
      <c r="BK794" s="205"/>
      <c r="BL794" s="205"/>
      <c r="BM794" s="206">
        <v>104</v>
      </c>
    </row>
    <row r="795" spans="1:65">
      <c r="A795" s="29"/>
      <c r="B795" s="19">
        <v>1</v>
      </c>
      <c r="C795" s="9">
        <v>6</v>
      </c>
      <c r="D795" s="23">
        <v>9.7000000000000003E-3</v>
      </c>
      <c r="E795" s="23">
        <v>1.0533044004499999E-2</v>
      </c>
      <c r="F795" s="23"/>
      <c r="G795" s="208">
        <v>0.56000000000000005</v>
      </c>
      <c r="H795" s="208" t="s">
        <v>106</v>
      </c>
      <c r="I795" s="208" t="s">
        <v>213</v>
      </c>
      <c r="J795" s="23">
        <v>0.01</v>
      </c>
      <c r="K795" s="23">
        <v>0.01</v>
      </c>
      <c r="L795" s="23">
        <v>0.01</v>
      </c>
      <c r="M795" s="208" t="s">
        <v>298</v>
      </c>
      <c r="N795" s="23">
        <v>9.8240322299999999E-3</v>
      </c>
      <c r="O795" s="208">
        <v>0.03</v>
      </c>
      <c r="P795" s="208">
        <v>1.2328398625703238E-2</v>
      </c>
      <c r="Q795" s="23">
        <v>0.01</v>
      </c>
      <c r="R795" s="23">
        <v>0.01</v>
      </c>
      <c r="S795" s="23">
        <v>0.01</v>
      </c>
      <c r="T795" s="208">
        <v>0.02</v>
      </c>
      <c r="U795" s="23">
        <v>0.01</v>
      </c>
      <c r="V795" s="204"/>
      <c r="W795" s="205"/>
      <c r="X795" s="205"/>
      <c r="Y795" s="205"/>
      <c r="Z795" s="205"/>
      <c r="AA795" s="205"/>
      <c r="AB795" s="205"/>
      <c r="AC795" s="205"/>
      <c r="AD795" s="205"/>
      <c r="AE795" s="205"/>
      <c r="AF795" s="205"/>
      <c r="AG795" s="205"/>
      <c r="AH795" s="205"/>
      <c r="AI795" s="205"/>
      <c r="AJ795" s="205"/>
      <c r="AK795" s="205"/>
      <c r="AL795" s="205"/>
      <c r="AM795" s="205"/>
      <c r="AN795" s="205"/>
      <c r="AO795" s="205"/>
      <c r="AP795" s="205"/>
      <c r="AQ795" s="205"/>
      <c r="AR795" s="205"/>
      <c r="AS795" s="205"/>
      <c r="AT795" s="205"/>
      <c r="AU795" s="205"/>
      <c r="AV795" s="205"/>
      <c r="AW795" s="205"/>
      <c r="AX795" s="205"/>
      <c r="AY795" s="205"/>
      <c r="AZ795" s="205"/>
      <c r="BA795" s="205"/>
      <c r="BB795" s="205"/>
      <c r="BC795" s="205"/>
      <c r="BD795" s="205"/>
      <c r="BE795" s="205"/>
      <c r="BF795" s="205"/>
      <c r="BG795" s="205"/>
      <c r="BH795" s="205"/>
      <c r="BI795" s="205"/>
      <c r="BJ795" s="205"/>
      <c r="BK795" s="205"/>
      <c r="BL795" s="205"/>
      <c r="BM795" s="56"/>
    </row>
    <row r="796" spans="1:65">
      <c r="A796" s="29"/>
      <c r="B796" s="20" t="s">
        <v>256</v>
      </c>
      <c r="C796" s="12"/>
      <c r="D796" s="210">
        <v>9.9666666666666671E-3</v>
      </c>
      <c r="E796" s="210">
        <v>1.0738052473916668E-2</v>
      </c>
      <c r="F796" s="210" t="s">
        <v>651</v>
      </c>
      <c r="G796" s="210">
        <v>0.55833333333333335</v>
      </c>
      <c r="H796" s="210" t="s">
        <v>651</v>
      </c>
      <c r="I796" s="210" t="s">
        <v>651</v>
      </c>
      <c r="J796" s="210">
        <v>0.01</v>
      </c>
      <c r="K796" s="210">
        <v>0.01</v>
      </c>
      <c r="L796" s="210">
        <v>0.01</v>
      </c>
      <c r="M796" s="210" t="s">
        <v>651</v>
      </c>
      <c r="N796" s="210">
        <v>9.8227088516666654E-3</v>
      </c>
      <c r="O796" s="210">
        <v>0.03</v>
      </c>
      <c r="P796" s="210">
        <v>1.2896532696263787E-2</v>
      </c>
      <c r="Q796" s="210">
        <v>0.01</v>
      </c>
      <c r="R796" s="210">
        <v>0.01</v>
      </c>
      <c r="S796" s="210">
        <v>0.01</v>
      </c>
      <c r="T796" s="210">
        <v>0.02</v>
      </c>
      <c r="U796" s="210">
        <v>0.01</v>
      </c>
      <c r="V796" s="204"/>
      <c r="W796" s="205"/>
      <c r="X796" s="205"/>
      <c r="Y796" s="205"/>
      <c r="Z796" s="205"/>
      <c r="AA796" s="205"/>
      <c r="AB796" s="205"/>
      <c r="AC796" s="205"/>
      <c r="AD796" s="205"/>
      <c r="AE796" s="205"/>
      <c r="AF796" s="205"/>
      <c r="AG796" s="205"/>
      <c r="AH796" s="205"/>
      <c r="AI796" s="205"/>
      <c r="AJ796" s="205"/>
      <c r="AK796" s="205"/>
      <c r="AL796" s="205"/>
      <c r="AM796" s="205"/>
      <c r="AN796" s="205"/>
      <c r="AO796" s="205"/>
      <c r="AP796" s="205"/>
      <c r="AQ796" s="205"/>
      <c r="AR796" s="205"/>
      <c r="AS796" s="205"/>
      <c r="AT796" s="205"/>
      <c r="AU796" s="205"/>
      <c r="AV796" s="205"/>
      <c r="AW796" s="205"/>
      <c r="AX796" s="205"/>
      <c r="AY796" s="205"/>
      <c r="AZ796" s="205"/>
      <c r="BA796" s="205"/>
      <c r="BB796" s="205"/>
      <c r="BC796" s="205"/>
      <c r="BD796" s="205"/>
      <c r="BE796" s="205"/>
      <c r="BF796" s="205"/>
      <c r="BG796" s="205"/>
      <c r="BH796" s="205"/>
      <c r="BI796" s="205"/>
      <c r="BJ796" s="205"/>
      <c r="BK796" s="205"/>
      <c r="BL796" s="205"/>
      <c r="BM796" s="56"/>
    </row>
    <row r="797" spans="1:65">
      <c r="A797" s="29"/>
      <c r="B797" s="3" t="s">
        <v>257</v>
      </c>
      <c r="C797" s="28"/>
      <c r="D797" s="23">
        <v>9.8999999999999991E-3</v>
      </c>
      <c r="E797" s="23">
        <v>1.0595733177249999E-2</v>
      </c>
      <c r="F797" s="23" t="s">
        <v>651</v>
      </c>
      <c r="G797" s="23">
        <v>0.56000000000000005</v>
      </c>
      <c r="H797" s="23" t="s">
        <v>651</v>
      </c>
      <c r="I797" s="23" t="s">
        <v>651</v>
      </c>
      <c r="J797" s="23">
        <v>0.01</v>
      </c>
      <c r="K797" s="23">
        <v>0.01</v>
      </c>
      <c r="L797" s="23">
        <v>0.01</v>
      </c>
      <c r="M797" s="23" t="s">
        <v>651</v>
      </c>
      <c r="N797" s="23">
        <v>9.8229618149999979E-3</v>
      </c>
      <c r="O797" s="23">
        <v>0.03</v>
      </c>
      <c r="P797" s="23">
        <v>1.2783788917395265E-2</v>
      </c>
      <c r="Q797" s="23">
        <v>0.01</v>
      </c>
      <c r="R797" s="23">
        <v>0.01</v>
      </c>
      <c r="S797" s="23">
        <v>0.01</v>
      </c>
      <c r="T797" s="23">
        <v>0.02</v>
      </c>
      <c r="U797" s="23">
        <v>0.01</v>
      </c>
      <c r="V797" s="204"/>
      <c r="W797" s="205"/>
      <c r="X797" s="205"/>
      <c r="Y797" s="205"/>
      <c r="Z797" s="205"/>
      <c r="AA797" s="205"/>
      <c r="AB797" s="205"/>
      <c r="AC797" s="205"/>
      <c r="AD797" s="205"/>
      <c r="AE797" s="205"/>
      <c r="AF797" s="205"/>
      <c r="AG797" s="205"/>
      <c r="AH797" s="205"/>
      <c r="AI797" s="205"/>
      <c r="AJ797" s="205"/>
      <c r="AK797" s="205"/>
      <c r="AL797" s="205"/>
      <c r="AM797" s="205"/>
      <c r="AN797" s="205"/>
      <c r="AO797" s="205"/>
      <c r="AP797" s="205"/>
      <c r="AQ797" s="205"/>
      <c r="AR797" s="205"/>
      <c r="AS797" s="205"/>
      <c r="AT797" s="205"/>
      <c r="AU797" s="205"/>
      <c r="AV797" s="205"/>
      <c r="AW797" s="205"/>
      <c r="AX797" s="205"/>
      <c r="AY797" s="205"/>
      <c r="AZ797" s="205"/>
      <c r="BA797" s="205"/>
      <c r="BB797" s="205"/>
      <c r="BC797" s="205"/>
      <c r="BD797" s="205"/>
      <c r="BE797" s="205"/>
      <c r="BF797" s="205"/>
      <c r="BG797" s="205"/>
      <c r="BH797" s="205"/>
      <c r="BI797" s="205"/>
      <c r="BJ797" s="205"/>
      <c r="BK797" s="205"/>
      <c r="BL797" s="205"/>
      <c r="BM797" s="56"/>
    </row>
    <row r="798" spans="1:65">
      <c r="A798" s="29"/>
      <c r="B798" s="3" t="s">
        <v>258</v>
      </c>
      <c r="C798" s="28"/>
      <c r="D798" s="23">
        <v>2.0655911179772899E-4</v>
      </c>
      <c r="E798" s="23">
        <v>3.7619652750895479E-4</v>
      </c>
      <c r="F798" s="23" t="s">
        <v>651</v>
      </c>
      <c r="G798" s="23">
        <v>2.0412414523193121E-2</v>
      </c>
      <c r="H798" s="23" t="s">
        <v>651</v>
      </c>
      <c r="I798" s="23" t="s">
        <v>651</v>
      </c>
      <c r="J798" s="23">
        <v>0</v>
      </c>
      <c r="K798" s="23">
        <v>0</v>
      </c>
      <c r="L798" s="23">
        <v>0</v>
      </c>
      <c r="M798" s="23" t="s">
        <v>651</v>
      </c>
      <c r="N798" s="23">
        <v>1.9200161863644701E-6</v>
      </c>
      <c r="O798" s="23">
        <v>0</v>
      </c>
      <c r="P798" s="23">
        <v>6.9654379107623814E-4</v>
      </c>
      <c r="Q798" s="23">
        <v>0</v>
      </c>
      <c r="R798" s="23">
        <v>0</v>
      </c>
      <c r="S798" s="23">
        <v>0</v>
      </c>
      <c r="T798" s="23">
        <v>0</v>
      </c>
      <c r="U798" s="23">
        <v>0</v>
      </c>
      <c r="V798" s="204"/>
      <c r="W798" s="205"/>
      <c r="X798" s="205"/>
      <c r="Y798" s="205"/>
      <c r="Z798" s="205"/>
      <c r="AA798" s="205"/>
      <c r="AB798" s="205"/>
      <c r="AC798" s="205"/>
      <c r="AD798" s="205"/>
      <c r="AE798" s="205"/>
      <c r="AF798" s="205"/>
      <c r="AG798" s="205"/>
      <c r="AH798" s="205"/>
      <c r="AI798" s="205"/>
      <c r="AJ798" s="205"/>
      <c r="AK798" s="205"/>
      <c r="AL798" s="205"/>
      <c r="AM798" s="205"/>
      <c r="AN798" s="205"/>
      <c r="AO798" s="205"/>
      <c r="AP798" s="205"/>
      <c r="AQ798" s="205"/>
      <c r="AR798" s="205"/>
      <c r="AS798" s="205"/>
      <c r="AT798" s="205"/>
      <c r="AU798" s="205"/>
      <c r="AV798" s="205"/>
      <c r="AW798" s="205"/>
      <c r="AX798" s="205"/>
      <c r="AY798" s="205"/>
      <c r="AZ798" s="205"/>
      <c r="BA798" s="205"/>
      <c r="BB798" s="205"/>
      <c r="BC798" s="205"/>
      <c r="BD798" s="205"/>
      <c r="BE798" s="205"/>
      <c r="BF798" s="205"/>
      <c r="BG798" s="205"/>
      <c r="BH798" s="205"/>
      <c r="BI798" s="205"/>
      <c r="BJ798" s="205"/>
      <c r="BK798" s="205"/>
      <c r="BL798" s="205"/>
      <c r="BM798" s="56"/>
    </row>
    <row r="799" spans="1:65">
      <c r="A799" s="29"/>
      <c r="B799" s="3" t="s">
        <v>86</v>
      </c>
      <c r="C799" s="28"/>
      <c r="D799" s="13">
        <v>2.0724994494755417E-2</v>
      </c>
      <c r="E799" s="13">
        <v>3.5033962482746032E-2</v>
      </c>
      <c r="F799" s="13" t="s">
        <v>651</v>
      </c>
      <c r="G799" s="13">
        <v>3.655954839974887E-2</v>
      </c>
      <c r="H799" s="13" t="s">
        <v>651</v>
      </c>
      <c r="I799" s="13" t="s">
        <v>651</v>
      </c>
      <c r="J799" s="13">
        <v>0</v>
      </c>
      <c r="K799" s="13">
        <v>0</v>
      </c>
      <c r="L799" s="13">
        <v>0</v>
      </c>
      <c r="M799" s="13" t="s">
        <v>651</v>
      </c>
      <c r="N799" s="13">
        <v>1.9546707688874356E-4</v>
      </c>
      <c r="O799" s="13">
        <v>0</v>
      </c>
      <c r="P799" s="13">
        <v>5.4010159744566973E-2</v>
      </c>
      <c r="Q799" s="13">
        <v>0</v>
      </c>
      <c r="R799" s="13">
        <v>0</v>
      </c>
      <c r="S799" s="13">
        <v>0</v>
      </c>
      <c r="T799" s="13">
        <v>0</v>
      </c>
      <c r="U799" s="13">
        <v>0</v>
      </c>
      <c r="V799" s="15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55"/>
    </row>
    <row r="800" spans="1:65">
      <c r="A800" s="29"/>
      <c r="B800" s="3" t="s">
        <v>259</v>
      </c>
      <c r="C800" s="28"/>
      <c r="D800" s="13">
        <v>-6.1941440172401663E-3</v>
      </c>
      <c r="E800" s="13">
        <v>7.0723019775439377E-2</v>
      </c>
      <c r="F800" s="13" t="s">
        <v>651</v>
      </c>
      <c r="G800" s="13">
        <v>54.673070527462293</v>
      </c>
      <c r="H800" s="13" t="s">
        <v>651</v>
      </c>
      <c r="I800" s="13" t="s">
        <v>651</v>
      </c>
      <c r="J800" s="13">
        <v>-2.8703786126156317E-3</v>
      </c>
      <c r="K800" s="13">
        <v>-2.8703786126156317E-3</v>
      </c>
      <c r="L800" s="13">
        <v>-2.8703786126156317E-3</v>
      </c>
      <c r="M800" s="13" t="s">
        <v>651</v>
      </c>
      <c r="N800" s="13">
        <v>-2.0548604173910912E-2</v>
      </c>
      <c r="O800" s="13">
        <v>1.9913888641621531</v>
      </c>
      <c r="P800" s="13">
        <v>0.28595147646355334</v>
      </c>
      <c r="Q800" s="13">
        <v>-2.8703786126156317E-3</v>
      </c>
      <c r="R800" s="13">
        <v>-2.8703786126156317E-3</v>
      </c>
      <c r="S800" s="13">
        <v>-2.8703786126156317E-3</v>
      </c>
      <c r="T800" s="13">
        <v>0.99425924277476874</v>
      </c>
      <c r="U800" s="13">
        <v>-2.8703786126156317E-3</v>
      </c>
      <c r="V800" s="15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55"/>
    </row>
    <row r="801" spans="1:65">
      <c r="A801" s="29"/>
      <c r="B801" s="45" t="s">
        <v>260</v>
      </c>
      <c r="C801" s="46"/>
      <c r="D801" s="44">
        <v>0.03</v>
      </c>
      <c r="E801" s="44">
        <v>0.67</v>
      </c>
      <c r="F801" s="44" t="s">
        <v>261</v>
      </c>
      <c r="G801" s="44">
        <v>500.98</v>
      </c>
      <c r="H801" s="44">
        <v>4.57</v>
      </c>
      <c r="I801" s="44">
        <v>8.68</v>
      </c>
      <c r="J801" s="44">
        <v>0</v>
      </c>
      <c r="K801" s="44">
        <v>0</v>
      </c>
      <c r="L801" s="44">
        <v>0</v>
      </c>
      <c r="M801" s="44">
        <v>13.7</v>
      </c>
      <c r="N801" s="44">
        <v>0.16</v>
      </c>
      <c r="O801" s="44">
        <v>18.27</v>
      </c>
      <c r="P801" s="44">
        <v>2.65</v>
      </c>
      <c r="Q801" s="44">
        <v>0</v>
      </c>
      <c r="R801" s="44">
        <v>0</v>
      </c>
      <c r="S801" s="44">
        <v>0</v>
      </c>
      <c r="T801" s="44">
        <v>9.14</v>
      </c>
      <c r="U801" s="44">
        <v>0.76</v>
      </c>
      <c r="V801" s="15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55"/>
    </row>
    <row r="802" spans="1:65">
      <c r="B802" s="3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BM802" s="55"/>
    </row>
    <row r="803" spans="1:65" ht="15">
      <c r="B803" s="8" t="s">
        <v>566</v>
      </c>
      <c r="BM803" s="27" t="s">
        <v>66</v>
      </c>
    </row>
    <row r="804" spans="1:65" ht="15">
      <c r="A804" s="24" t="s">
        <v>6</v>
      </c>
      <c r="B804" s="18" t="s">
        <v>110</v>
      </c>
      <c r="C804" s="15" t="s">
        <v>111</v>
      </c>
      <c r="D804" s="16" t="s">
        <v>227</v>
      </c>
      <c r="E804" s="17" t="s">
        <v>227</v>
      </c>
      <c r="F804" s="17" t="s">
        <v>227</v>
      </c>
      <c r="G804" s="17" t="s">
        <v>227</v>
      </c>
      <c r="H804" s="17" t="s">
        <v>227</v>
      </c>
      <c r="I804" s="17" t="s">
        <v>227</v>
      </c>
      <c r="J804" s="17" t="s">
        <v>227</v>
      </c>
      <c r="K804" s="17" t="s">
        <v>227</v>
      </c>
      <c r="L804" s="17" t="s">
        <v>227</v>
      </c>
      <c r="M804" s="17" t="s">
        <v>227</v>
      </c>
      <c r="N804" s="17" t="s">
        <v>227</v>
      </c>
      <c r="O804" s="17" t="s">
        <v>227</v>
      </c>
      <c r="P804" s="17" t="s">
        <v>227</v>
      </c>
      <c r="Q804" s="17" t="s">
        <v>227</v>
      </c>
      <c r="R804" s="17" t="s">
        <v>227</v>
      </c>
      <c r="S804" s="17" t="s">
        <v>227</v>
      </c>
      <c r="T804" s="17" t="s">
        <v>227</v>
      </c>
      <c r="U804" s="17" t="s">
        <v>227</v>
      </c>
      <c r="V804" s="15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27">
        <v>1</v>
      </c>
    </row>
    <row r="805" spans="1:65">
      <c r="A805" s="29"/>
      <c r="B805" s="19" t="s">
        <v>228</v>
      </c>
      <c r="C805" s="9" t="s">
        <v>228</v>
      </c>
      <c r="D805" s="151" t="s">
        <v>230</v>
      </c>
      <c r="E805" s="152" t="s">
        <v>232</v>
      </c>
      <c r="F805" s="152" t="s">
        <v>234</v>
      </c>
      <c r="G805" s="152" t="s">
        <v>235</v>
      </c>
      <c r="H805" s="152" t="s">
        <v>236</v>
      </c>
      <c r="I805" s="152" t="s">
        <v>238</v>
      </c>
      <c r="J805" s="152" t="s">
        <v>239</v>
      </c>
      <c r="K805" s="152" t="s">
        <v>240</v>
      </c>
      <c r="L805" s="152" t="s">
        <v>241</v>
      </c>
      <c r="M805" s="152" t="s">
        <v>242</v>
      </c>
      <c r="N805" s="152" t="s">
        <v>243</v>
      </c>
      <c r="O805" s="152" t="s">
        <v>244</v>
      </c>
      <c r="P805" s="152" t="s">
        <v>245</v>
      </c>
      <c r="Q805" s="152" t="s">
        <v>246</v>
      </c>
      <c r="R805" s="152" t="s">
        <v>247</v>
      </c>
      <c r="S805" s="152" t="s">
        <v>248</v>
      </c>
      <c r="T805" s="152" t="s">
        <v>249</v>
      </c>
      <c r="U805" s="152" t="s">
        <v>250</v>
      </c>
      <c r="V805" s="15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27" t="s">
        <v>3</v>
      </c>
    </row>
    <row r="806" spans="1:65">
      <c r="A806" s="29"/>
      <c r="B806" s="19"/>
      <c r="C806" s="9"/>
      <c r="D806" s="10" t="s">
        <v>262</v>
      </c>
      <c r="E806" s="11" t="s">
        <v>262</v>
      </c>
      <c r="F806" s="11" t="s">
        <v>312</v>
      </c>
      <c r="G806" s="11" t="s">
        <v>312</v>
      </c>
      <c r="H806" s="11" t="s">
        <v>264</v>
      </c>
      <c r="I806" s="11" t="s">
        <v>264</v>
      </c>
      <c r="J806" s="11" t="s">
        <v>262</v>
      </c>
      <c r="K806" s="11" t="s">
        <v>312</v>
      </c>
      <c r="L806" s="11" t="s">
        <v>262</v>
      </c>
      <c r="M806" s="11" t="s">
        <v>262</v>
      </c>
      <c r="N806" s="11" t="s">
        <v>264</v>
      </c>
      <c r="O806" s="11" t="s">
        <v>262</v>
      </c>
      <c r="P806" s="11" t="s">
        <v>264</v>
      </c>
      <c r="Q806" s="11" t="s">
        <v>264</v>
      </c>
      <c r="R806" s="11" t="s">
        <v>262</v>
      </c>
      <c r="S806" s="11" t="s">
        <v>262</v>
      </c>
      <c r="T806" s="11" t="s">
        <v>262</v>
      </c>
      <c r="U806" s="11" t="s">
        <v>262</v>
      </c>
      <c r="V806" s="15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27">
        <v>2</v>
      </c>
    </row>
    <row r="807" spans="1:65">
      <c r="A807" s="29"/>
      <c r="B807" s="19"/>
      <c r="C807" s="9"/>
      <c r="D807" s="25" t="s">
        <v>116</v>
      </c>
      <c r="E807" s="25" t="s">
        <v>313</v>
      </c>
      <c r="F807" s="25" t="s">
        <v>313</v>
      </c>
      <c r="G807" s="25" t="s">
        <v>315</v>
      </c>
      <c r="H807" s="25" t="s">
        <v>314</v>
      </c>
      <c r="I807" s="25" t="s">
        <v>315</v>
      </c>
      <c r="J807" s="25" t="s">
        <v>313</v>
      </c>
      <c r="K807" s="25" t="s">
        <v>315</v>
      </c>
      <c r="L807" s="25" t="s">
        <v>315</v>
      </c>
      <c r="M807" s="25" t="s">
        <v>315</v>
      </c>
      <c r="N807" s="25" t="s">
        <v>315</v>
      </c>
      <c r="O807" s="25" t="s">
        <v>315</v>
      </c>
      <c r="P807" s="25" t="s">
        <v>314</v>
      </c>
      <c r="Q807" s="25" t="s">
        <v>313</v>
      </c>
      <c r="R807" s="25" t="s">
        <v>315</v>
      </c>
      <c r="S807" s="25" t="s">
        <v>315</v>
      </c>
      <c r="T807" s="25" t="s">
        <v>315</v>
      </c>
      <c r="U807" s="25" t="s">
        <v>316</v>
      </c>
      <c r="V807" s="15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27">
        <v>2</v>
      </c>
    </row>
    <row r="808" spans="1:65">
      <c r="A808" s="29"/>
      <c r="B808" s="18">
        <v>1</v>
      </c>
      <c r="C808" s="14">
        <v>1</v>
      </c>
      <c r="D808" s="21">
        <v>0.57999999999999996</v>
      </c>
      <c r="E808" s="21">
        <v>0.41623641134539452</v>
      </c>
      <c r="F808" s="147" t="s">
        <v>96</v>
      </c>
      <c r="G808" s="147">
        <v>2</v>
      </c>
      <c r="H808" s="21">
        <v>0.43</v>
      </c>
      <c r="I808" s="21">
        <v>0.44</v>
      </c>
      <c r="J808" s="147">
        <v>0.24</v>
      </c>
      <c r="K808" s="147" t="s">
        <v>104</v>
      </c>
      <c r="L808" s="21">
        <v>0.42</v>
      </c>
      <c r="M808" s="147">
        <v>0.5</v>
      </c>
      <c r="N808" s="21">
        <v>0.40100000000000002</v>
      </c>
      <c r="O808" s="21">
        <v>0.35</v>
      </c>
      <c r="P808" s="21">
        <v>0.4903862078536716</v>
      </c>
      <c r="Q808" s="21">
        <v>0.56999999999999995</v>
      </c>
      <c r="R808" s="21">
        <v>0.41</v>
      </c>
      <c r="S808" s="21">
        <v>0.47</v>
      </c>
      <c r="T808" s="21">
        <v>0.41</v>
      </c>
      <c r="U808" s="21">
        <v>0.45</v>
      </c>
      <c r="V808" s="15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27">
        <v>1</v>
      </c>
    </row>
    <row r="809" spans="1:65">
      <c r="A809" s="29"/>
      <c r="B809" s="19">
        <v>1</v>
      </c>
      <c r="C809" s="9">
        <v>2</v>
      </c>
      <c r="D809" s="11">
        <v>0.56000000000000005</v>
      </c>
      <c r="E809" s="11">
        <v>0.45701133797999993</v>
      </c>
      <c r="F809" s="148" t="s">
        <v>96</v>
      </c>
      <c r="G809" s="148">
        <v>2.2000000000000002</v>
      </c>
      <c r="H809" s="11">
        <v>0.44</v>
      </c>
      <c r="I809" s="11">
        <v>0.46</v>
      </c>
      <c r="J809" s="148">
        <v>0.25</v>
      </c>
      <c r="K809" s="148" t="s">
        <v>104</v>
      </c>
      <c r="L809" s="11">
        <v>0.42</v>
      </c>
      <c r="M809" s="148">
        <v>0.5</v>
      </c>
      <c r="N809" s="11">
        <v>0.40400000000000003</v>
      </c>
      <c r="O809" s="11">
        <v>0.35</v>
      </c>
      <c r="P809" s="149">
        <v>0.56426982463094433</v>
      </c>
      <c r="Q809" s="11">
        <v>0.55000000000000004</v>
      </c>
      <c r="R809" s="11">
        <v>0.42</v>
      </c>
      <c r="S809" s="11">
        <v>0.51</v>
      </c>
      <c r="T809" s="11">
        <v>0.42</v>
      </c>
      <c r="U809" s="11">
        <v>0.45</v>
      </c>
      <c r="V809" s="15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27">
        <v>34</v>
      </c>
    </row>
    <row r="810" spans="1:65">
      <c r="A810" s="29"/>
      <c r="B810" s="19">
        <v>1</v>
      </c>
      <c r="C810" s="9">
        <v>3</v>
      </c>
      <c r="D810" s="11">
        <v>0.56999999999999995</v>
      </c>
      <c r="E810" s="11">
        <v>0.43353329382220895</v>
      </c>
      <c r="F810" s="148" t="s">
        <v>96</v>
      </c>
      <c r="G810" s="148" t="s">
        <v>102</v>
      </c>
      <c r="H810" s="11">
        <v>0.44</v>
      </c>
      <c r="I810" s="149">
        <v>0.41</v>
      </c>
      <c r="J810" s="148">
        <v>0.23</v>
      </c>
      <c r="K810" s="148" t="s">
        <v>104</v>
      </c>
      <c r="L810" s="11">
        <v>0.44</v>
      </c>
      <c r="M810" s="148">
        <v>0.4</v>
      </c>
      <c r="N810" s="11">
        <v>0.39700000000000002</v>
      </c>
      <c r="O810" s="11">
        <v>0.34</v>
      </c>
      <c r="P810" s="11">
        <v>0.51297256784631295</v>
      </c>
      <c r="Q810" s="11">
        <v>0.56000000000000005</v>
      </c>
      <c r="R810" s="11">
        <v>0.42</v>
      </c>
      <c r="S810" s="11">
        <v>0.47</v>
      </c>
      <c r="T810" s="11">
        <v>0.41</v>
      </c>
      <c r="U810" s="11">
        <v>0.43</v>
      </c>
      <c r="V810" s="15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27">
        <v>16</v>
      </c>
    </row>
    <row r="811" spans="1:65">
      <c r="A811" s="29"/>
      <c r="B811" s="19">
        <v>1</v>
      </c>
      <c r="C811" s="9">
        <v>4</v>
      </c>
      <c r="D811" s="11">
        <v>0.54</v>
      </c>
      <c r="E811" s="11">
        <v>0.43486136700746264</v>
      </c>
      <c r="F811" s="148" t="s">
        <v>96</v>
      </c>
      <c r="G811" s="148" t="s">
        <v>102</v>
      </c>
      <c r="H811" s="11">
        <v>0.45</v>
      </c>
      <c r="I811" s="11">
        <v>0.46</v>
      </c>
      <c r="J811" s="148">
        <v>0.27</v>
      </c>
      <c r="K811" s="148" t="s">
        <v>104</v>
      </c>
      <c r="L811" s="11">
        <v>0.42</v>
      </c>
      <c r="M811" s="148">
        <v>0.5</v>
      </c>
      <c r="N811" s="11">
        <v>0.40699999999999997</v>
      </c>
      <c r="O811" s="11">
        <v>0.34</v>
      </c>
      <c r="P811" s="11">
        <v>0.50173892110858564</v>
      </c>
      <c r="Q811" s="11">
        <v>0.56000000000000005</v>
      </c>
      <c r="R811" s="11">
        <v>0.43</v>
      </c>
      <c r="S811" s="11">
        <v>0.5</v>
      </c>
      <c r="T811" s="11">
        <v>0.41</v>
      </c>
      <c r="U811" s="11">
        <v>0.43</v>
      </c>
      <c r="V811" s="15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27">
        <v>0.45324751264138469</v>
      </c>
    </row>
    <row r="812" spans="1:65">
      <c r="A812" s="29"/>
      <c r="B812" s="19">
        <v>1</v>
      </c>
      <c r="C812" s="9">
        <v>5</v>
      </c>
      <c r="D812" s="11">
        <v>0.6</v>
      </c>
      <c r="E812" s="11">
        <v>0.41767776925649336</v>
      </c>
      <c r="F812" s="148" t="s">
        <v>96</v>
      </c>
      <c r="G812" s="148" t="s">
        <v>102</v>
      </c>
      <c r="H812" s="11">
        <v>0.45</v>
      </c>
      <c r="I812" s="11">
        <v>0.45</v>
      </c>
      <c r="J812" s="148">
        <v>0.24</v>
      </c>
      <c r="K812" s="148" t="s">
        <v>104</v>
      </c>
      <c r="L812" s="11">
        <v>0.41</v>
      </c>
      <c r="M812" s="148">
        <v>0.5</v>
      </c>
      <c r="N812" s="11">
        <v>0.39400000000000002</v>
      </c>
      <c r="O812" s="11">
        <v>0.35</v>
      </c>
      <c r="P812" s="11">
        <v>0.51712017236061825</v>
      </c>
      <c r="Q812" s="11">
        <v>0.6</v>
      </c>
      <c r="R812" s="11">
        <v>0.41</v>
      </c>
      <c r="S812" s="11">
        <v>0.47</v>
      </c>
      <c r="T812" s="11">
        <v>0.42</v>
      </c>
      <c r="U812" s="11">
        <v>0.42</v>
      </c>
      <c r="V812" s="15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27">
        <v>105</v>
      </c>
    </row>
    <row r="813" spans="1:65">
      <c r="A813" s="29"/>
      <c r="B813" s="19">
        <v>1</v>
      </c>
      <c r="C813" s="9">
        <v>6</v>
      </c>
      <c r="D813" s="11">
        <v>0.56999999999999995</v>
      </c>
      <c r="E813" s="11">
        <v>0.40984282965692054</v>
      </c>
      <c r="F813" s="148" t="s">
        <v>96</v>
      </c>
      <c r="G813" s="148">
        <v>3.2</v>
      </c>
      <c r="H813" s="11">
        <v>0.44</v>
      </c>
      <c r="I813" s="11">
        <v>0.45</v>
      </c>
      <c r="J813" s="148">
        <v>0.25</v>
      </c>
      <c r="K813" s="148" t="s">
        <v>104</v>
      </c>
      <c r="L813" s="11">
        <v>0.41</v>
      </c>
      <c r="M813" s="148">
        <v>0.6</v>
      </c>
      <c r="N813" s="11">
        <v>0.39600000000000002</v>
      </c>
      <c r="O813" s="11">
        <v>0.35</v>
      </c>
      <c r="P813" s="11">
        <v>0.48873461163041798</v>
      </c>
      <c r="Q813" s="11">
        <v>0.59</v>
      </c>
      <c r="R813" s="11">
        <v>0.42</v>
      </c>
      <c r="S813" s="11">
        <v>0.51</v>
      </c>
      <c r="T813" s="11">
        <v>0.42</v>
      </c>
      <c r="U813" s="11">
        <v>0.45</v>
      </c>
      <c r="V813" s="15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55"/>
    </row>
    <row r="814" spans="1:65">
      <c r="A814" s="29"/>
      <c r="B814" s="20" t="s">
        <v>256</v>
      </c>
      <c r="C814" s="12"/>
      <c r="D814" s="22">
        <v>0.56999999999999995</v>
      </c>
      <c r="E814" s="22">
        <v>0.42819383484474666</v>
      </c>
      <c r="F814" s="22" t="s">
        <v>651</v>
      </c>
      <c r="G814" s="22">
        <v>2.4666666666666668</v>
      </c>
      <c r="H814" s="22">
        <v>0.44166666666666665</v>
      </c>
      <c r="I814" s="22">
        <v>0.44500000000000006</v>
      </c>
      <c r="J814" s="22">
        <v>0.24666666666666667</v>
      </c>
      <c r="K814" s="22" t="s">
        <v>651</v>
      </c>
      <c r="L814" s="22">
        <v>0.42</v>
      </c>
      <c r="M814" s="22">
        <v>0.5</v>
      </c>
      <c r="N814" s="22">
        <v>0.39983333333333332</v>
      </c>
      <c r="O814" s="22">
        <v>0.34666666666666668</v>
      </c>
      <c r="P814" s="22">
        <v>0.51253705090509183</v>
      </c>
      <c r="Q814" s="22">
        <v>0.57166666666666666</v>
      </c>
      <c r="R814" s="22">
        <v>0.41833333333333328</v>
      </c>
      <c r="S814" s="22">
        <v>0.48833333333333329</v>
      </c>
      <c r="T814" s="22">
        <v>0.41499999999999998</v>
      </c>
      <c r="U814" s="22">
        <v>0.43833333333333341</v>
      </c>
      <c r="V814" s="15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55"/>
    </row>
    <row r="815" spans="1:65">
      <c r="A815" s="29"/>
      <c r="B815" s="3" t="s">
        <v>257</v>
      </c>
      <c r="C815" s="28"/>
      <c r="D815" s="11">
        <v>0.56999999999999995</v>
      </c>
      <c r="E815" s="11">
        <v>0.42560553153935116</v>
      </c>
      <c r="F815" s="11" t="s">
        <v>651</v>
      </c>
      <c r="G815" s="11">
        <v>2.2000000000000002</v>
      </c>
      <c r="H815" s="11">
        <v>0.44</v>
      </c>
      <c r="I815" s="11">
        <v>0.45</v>
      </c>
      <c r="J815" s="11">
        <v>0.245</v>
      </c>
      <c r="K815" s="11" t="s">
        <v>651</v>
      </c>
      <c r="L815" s="11">
        <v>0.42</v>
      </c>
      <c r="M815" s="11">
        <v>0.5</v>
      </c>
      <c r="N815" s="11">
        <v>0.39900000000000002</v>
      </c>
      <c r="O815" s="11">
        <v>0.35</v>
      </c>
      <c r="P815" s="11">
        <v>0.50735574447744924</v>
      </c>
      <c r="Q815" s="11">
        <v>0.56499999999999995</v>
      </c>
      <c r="R815" s="11">
        <v>0.42</v>
      </c>
      <c r="S815" s="11">
        <v>0.48499999999999999</v>
      </c>
      <c r="T815" s="11">
        <v>0.41499999999999998</v>
      </c>
      <c r="U815" s="11">
        <v>0.44</v>
      </c>
      <c r="V815" s="15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55"/>
    </row>
    <row r="816" spans="1:65">
      <c r="A816" s="29"/>
      <c r="B816" s="3" t="s">
        <v>258</v>
      </c>
      <c r="C816" s="28"/>
      <c r="D816" s="23">
        <v>1.9999999999999976E-2</v>
      </c>
      <c r="E816" s="23">
        <v>1.7284335670578216E-2</v>
      </c>
      <c r="F816" s="23" t="s">
        <v>651</v>
      </c>
      <c r="G816" s="23">
        <v>0.64291005073286422</v>
      </c>
      <c r="H816" s="23">
        <v>7.5277265270908165E-3</v>
      </c>
      <c r="I816" s="23">
        <v>1.8708286933869722E-2</v>
      </c>
      <c r="J816" s="23">
        <v>1.3662601021279469E-2</v>
      </c>
      <c r="K816" s="23" t="s">
        <v>651</v>
      </c>
      <c r="L816" s="23">
        <v>1.0954451150103331E-2</v>
      </c>
      <c r="M816" s="23">
        <v>6.324555320336761E-2</v>
      </c>
      <c r="N816" s="23">
        <v>5.0365331992022599E-3</v>
      </c>
      <c r="O816" s="23">
        <v>5.1639777949431982E-3</v>
      </c>
      <c r="P816" s="23">
        <v>2.7825492358870614E-2</v>
      </c>
      <c r="Q816" s="23">
        <v>1.9407902170679482E-2</v>
      </c>
      <c r="R816" s="23">
        <v>7.5277265270908174E-3</v>
      </c>
      <c r="S816" s="23">
        <v>2.041241452319317E-2</v>
      </c>
      <c r="T816" s="23">
        <v>5.4772255750516656E-3</v>
      </c>
      <c r="U816" s="23">
        <v>1.3291601358251269E-2</v>
      </c>
      <c r="V816" s="15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55"/>
    </row>
    <row r="817" spans="1:65">
      <c r="A817" s="29"/>
      <c r="B817" s="3" t="s">
        <v>86</v>
      </c>
      <c r="C817" s="28"/>
      <c r="D817" s="13">
        <v>3.5087719298245577E-2</v>
      </c>
      <c r="E817" s="13">
        <v>4.0365680829676405E-2</v>
      </c>
      <c r="F817" s="13" t="s">
        <v>651</v>
      </c>
      <c r="G817" s="13">
        <v>0.26063920975656657</v>
      </c>
      <c r="H817" s="13">
        <v>1.7043909117941472E-2</v>
      </c>
      <c r="I817" s="13">
        <v>4.2041094233415101E-2</v>
      </c>
      <c r="J817" s="13">
        <v>5.5388923059241091E-2</v>
      </c>
      <c r="K817" s="13" t="s">
        <v>651</v>
      </c>
      <c r="L817" s="13">
        <v>2.6082026547865074E-2</v>
      </c>
      <c r="M817" s="13">
        <v>0.12649110640673522</v>
      </c>
      <c r="N817" s="13">
        <v>1.2596581573661343E-2</v>
      </c>
      <c r="O817" s="13">
        <v>1.4896089793105379E-2</v>
      </c>
      <c r="P817" s="13">
        <v>5.4289718781761108E-2</v>
      </c>
      <c r="Q817" s="13">
        <v>3.3949683097398514E-2</v>
      </c>
      <c r="R817" s="13">
        <v>1.7994565403404345E-2</v>
      </c>
      <c r="S817" s="13">
        <v>4.1800166259098645E-2</v>
      </c>
      <c r="T817" s="13">
        <v>1.3198133915787147E-2</v>
      </c>
      <c r="U817" s="13">
        <v>3.032304492376715E-2</v>
      </c>
      <c r="V817" s="15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55"/>
    </row>
    <row r="818" spans="1:65">
      <c r="A818" s="29"/>
      <c r="B818" s="3" t="s">
        <v>259</v>
      </c>
      <c r="C818" s="28"/>
      <c r="D818" s="13">
        <v>0.25759101617175628</v>
      </c>
      <c r="E818" s="13">
        <v>-5.5275930033532927E-2</v>
      </c>
      <c r="F818" s="13" t="s">
        <v>651</v>
      </c>
      <c r="G818" s="13">
        <v>4.4422067366497062</v>
      </c>
      <c r="H818" s="13">
        <v>-2.5550820802586416E-2</v>
      </c>
      <c r="I818" s="13">
        <v>-1.8196487374681269E-2</v>
      </c>
      <c r="J818" s="13">
        <v>-0.45577932633502938</v>
      </c>
      <c r="K818" s="13" t="s">
        <v>651</v>
      </c>
      <c r="L818" s="13">
        <v>-7.335398808396898E-2</v>
      </c>
      <c r="M818" s="13">
        <v>0.10315001418575132</v>
      </c>
      <c r="N818" s="13">
        <v>-0.11784770532279421</v>
      </c>
      <c r="O818" s="13">
        <v>-0.23514932349787909</v>
      </c>
      <c r="P818" s="13">
        <v>0.13081050995335031</v>
      </c>
      <c r="Q818" s="13">
        <v>0.26126818288570886</v>
      </c>
      <c r="R818" s="13">
        <v>-7.7031154797921553E-2</v>
      </c>
      <c r="S818" s="13">
        <v>7.7409847188083747E-2</v>
      </c>
      <c r="T818" s="13">
        <v>-8.4385488225826477E-2</v>
      </c>
      <c r="U818" s="13">
        <v>-3.2905154230491229E-2</v>
      </c>
      <c r="V818" s="15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55"/>
    </row>
    <row r="819" spans="1:65">
      <c r="A819" s="29"/>
      <c r="B819" s="45" t="s">
        <v>260</v>
      </c>
      <c r="C819" s="46"/>
      <c r="D819" s="44">
        <v>1.85</v>
      </c>
      <c r="E819" s="44">
        <v>0.19</v>
      </c>
      <c r="F819" s="44">
        <v>65.87</v>
      </c>
      <c r="G819" s="44">
        <v>15.05</v>
      </c>
      <c r="H819" s="44">
        <v>0</v>
      </c>
      <c r="I819" s="44">
        <v>0.05</v>
      </c>
      <c r="J819" s="44">
        <v>2.82</v>
      </c>
      <c r="K819" s="44">
        <v>29.74</v>
      </c>
      <c r="L819" s="44">
        <v>0.31</v>
      </c>
      <c r="M819" s="44" t="s">
        <v>261</v>
      </c>
      <c r="N819" s="44">
        <v>0.6</v>
      </c>
      <c r="O819" s="44">
        <v>1.37</v>
      </c>
      <c r="P819" s="44">
        <v>1.02</v>
      </c>
      <c r="Q819" s="44">
        <v>1.88</v>
      </c>
      <c r="R819" s="44">
        <v>0.34</v>
      </c>
      <c r="S819" s="44">
        <v>0.67</v>
      </c>
      <c r="T819" s="44">
        <v>0.39</v>
      </c>
      <c r="U819" s="44">
        <v>0.05</v>
      </c>
      <c r="V819" s="15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55"/>
    </row>
    <row r="820" spans="1:65">
      <c r="B820" s="30" t="s">
        <v>295</v>
      </c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BM820" s="55"/>
    </row>
    <row r="821" spans="1:65">
      <c r="BM821" s="55"/>
    </row>
    <row r="822" spans="1:65" ht="15">
      <c r="B822" s="8" t="s">
        <v>567</v>
      </c>
      <c r="BM822" s="27" t="s">
        <v>66</v>
      </c>
    </row>
    <row r="823" spans="1:65" ht="15">
      <c r="A823" s="24" t="s">
        <v>9</v>
      </c>
      <c r="B823" s="18" t="s">
        <v>110</v>
      </c>
      <c r="C823" s="15" t="s">
        <v>111</v>
      </c>
      <c r="D823" s="16" t="s">
        <v>227</v>
      </c>
      <c r="E823" s="17" t="s">
        <v>227</v>
      </c>
      <c r="F823" s="17" t="s">
        <v>227</v>
      </c>
      <c r="G823" s="17" t="s">
        <v>227</v>
      </c>
      <c r="H823" s="17" t="s">
        <v>227</v>
      </c>
      <c r="I823" s="17" t="s">
        <v>227</v>
      </c>
      <c r="J823" s="17" t="s">
        <v>227</v>
      </c>
      <c r="K823" s="17" t="s">
        <v>227</v>
      </c>
      <c r="L823" s="17" t="s">
        <v>227</v>
      </c>
      <c r="M823" s="17" t="s">
        <v>227</v>
      </c>
      <c r="N823" s="17" t="s">
        <v>227</v>
      </c>
      <c r="O823" s="17" t="s">
        <v>227</v>
      </c>
      <c r="P823" s="17" t="s">
        <v>227</v>
      </c>
      <c r="Q823" s="17" t="s">
        <v>227</v>
      </c>
      <c r="R823" s="17" t="s">
        <v>227</v>
      </c>
      <c r="S823" s="15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27">
        <v>1</v>
      </c>
    </row>
    <row r="824" spans="1:65">
      <c r="A824" s="29"/>
      <c r="B824" s="19" t="s">
        <v>228</v>
      </c>
      <c r="C824" s="9" t="s">
        <v>228</v>
      </c>
      <c r="D824" s="151" t="s">
        <v>230</v>
      </c>
      <c r="E824" s="152" t="s">
        <v>232</v>
      </c>
      <c r="F824" s="152" t="s">
        <v>236</v>
      </c>
      <c r="G824" s="152" t="s">
        <v>238</v>
      </c>
      <c r="H824" s="152" t="s">
        <v>239</v>
      </c>
      <c r="I824" s="152" t="s">
        <v>240</v>
      </c>
      <c r="J824" s="152" t="s">
        <v>241</v>
      </c>
      <c r="K824" s="152" t="s">
        <v>242</v>
      </c>
      <c r="L824" s="152" t="s">
        <v>244</v>
      </c>
      <c r="M824" s="152" t="s">
        <v>245</v>
      </c>
      <c r="N824" s="152" t="s">
        <v>246</v>
      </c>
      <c r="O824" s="152" t="s">
        <v>247</v>
      </c>
      <c r="P824" s="152" t="s">
        <v>248</v>
      </c>
      <c r="Q824" s="152" t="s">
        <v>249</v>
      </c>
      <c r="R824" s="152" t="s">
        <v>250</v>
      </c>
      <c r="S824" s="15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27" t="s">
        <v>3</v>
      </c>
    </row>
    <row r="825" spans="1:65">
      <c r="A825" s="29"/>
      <c r="B825" s="19"/>
      <c r="C825" s="9"/>
      <c r="D825" s="10" t="s">
        <v>312</v>
      </c>
      <c r="E825" s="11" t="s">
        <v>262</v>
      </c>
      <c r="F825" s="11" t="s">
        <v>264</v>
      </c>
      <c r="G825" s="11" t="s">
        <v>264</v>
      </c>
      <c r="H825" s="11" t="s">
        <v>262</v>
      </c>
      <c r="I825" s="11" t="s">
        <v>312</v>
      </c>
      <c r="J825" s="11" t="s">
        <v>262</v>
      </c>
      <c r="K825" s="11" t="s">
        <v>262</v>
      </c>
      <c r="L825" s="11" t="s">
        <v>262</v>
      </c>
      <c r="M825" s="11" t="s">
        <v>264</v>
      </c>
      <c r="N825" s="11" t="s">
        <v>264</v>
      </c>
      <c r="O825" s="11" t="s">
        <v>262</v>
      </c>
      <c r="P825" s="11" t="s">
        <v>262</v>
      </c>
      <c r="Q825" s="11" t="s">
        <v>262</v>
      </c>
      <c r="R825" s="11" t="s">
        <v>262</v>
      </c>
      <c r="S825" s="15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27">
        <v>2</v>
      </c>
    </row>
    <row r="826" spans="1:65">
      <c r="A826" s="29"/>
      <c r="B826" s="19"/>
      <c r="C826" s="9"/>
      <c r="D826" s="25" t="s">
        <v>116</v>
      </c>
      <c r="E826" s="25" t="s">
        <v>313</v>
      </c>
      <c r="F826" s="25" t="s">
        <v>314</v>
      </c>
      <c r="G826" s="25" t="s">
        <v>315</v>
      </c>
      <c r="H826" s="25" t="s">
        <v>313</v>
      </c>
      <c r="I826" s="25" t="s">
        <v>315</v>
      </c>
      <c r="J826" s="25" t="s">
        <v>315</v>
      </c>
      <c r="K826" s="25" t="s">
        <v>315</v>
      </c>
      <c r="L826" s="25" t="s">
        <v>315</v>
      </c>
      <c r="M826" s="25" t="s">
        <v>314</v>
      </c>
      <c r="N826" s="25" t="s">
        <v>313</v>
      </c>
      <c r="O826" s="25" t="s">
        <v>315</v>
      </c>
      <c r="P826" s="25" t="s">
        <v>315</v>
      </c>
      <c r="Q826" s="25" t="s">
        <v>315</v>
      </c>
      <c r="R826" s="25" t="s">
        <v>316</v>
      </c>
      <c r="S826" s="15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27">
        <v>3</v>
      </c>
    </row>
    <row r="827" spans="1:65">
      <c r="A827" s="29"/>
      <c r="B827" s="18">
        <v>1</v>
      </c>
      <c r="C827" s="14">
        <v>1</v>
      </c>
      <c r="D827" s="21">
        <v>3.5</v>
      </c>
      <c r="E827" s="21">
        <v>3.4669109059740473</v>
      </c>
      <c r="F827" s="147">
        <v>3</v>
      </c>
      <c r="G827" s="21">
        <v>3.8</v>
      </c>
      <c r="H827" s="21">
        <v>3.1</v>
      </c>
      <c r="I827" s="147" t="s">
        <v>104</v>
      </c>
      <c r="J827" s="21">
        <v>3.4</v>
      </c>
      <c r="K827" s="21">
        <v>3</v>
      </c>
      <c r="L827" s="21">
        <v>3.1</v>
      </c>
      <c r="M827" s="21">
        <v>3.2867315827041632</v>
      </c>
      <c r="N827" s="21">
        <v>4.0999999999999996</v>
      </c>
      <c r="O827" s="21">
        <v>3.7</v>
      </c>
      <c r="P827" s="21">
        <v>3.7</v>
      </c>
      <c r="Q827" s="21">
        <v>3.5</v>
      </c>
      <c r="R827" s="21">
        <v>3</v>
      </c>
      <c r="S827" s="15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27">
        <v>1</v>
      </c>
    </row>
    <row r="828" spans="1:65">
      <c r="A828" s="29"/>
      <c r="B828" s="19">
        <v>1</v>
      </c>
      <c r="C828" s="9">
        <v>2</v>
      </c>
      <c r="D828" s="11">
        <v>3.4</v>
      </c>
      <c r="E828" s="11">
        <v>3.4218054702173375</v>
      </c>
      <c r="F828" s="148">
        <v>3</v>
      </c>
      <c r="G828" s="11">
        <v>3.5</v>
      </c>
      <c r="H828" s="11">
        <v>3.2</v>
      </c>
      <c r="I828" s="148" t="s">
        <v>104</v>
      </c>
      <c r="J828" s="11">
        <v>3.5</v>
      </c>
      <c r="K828" s="11">
        <v>3.4</v>
      </c>
      <c r="L828" s="11">
        <v>3.2</v>
      </c>
      <c r="M828" s="11">
        <v>3.1840268050563032</v>
      </c>
      <c r="N828" s="11">
        <v>4.0999999999999996</v>
      </c>
      <c r="O828" s="11">
        <v>3.8</v>
      </c>
      <c r="P828" s="11">
        <v>3.6</v>
      </c>
      <c r="Q828" s="11">
        <v>3.4</v>
      </c>
      <c r="R828" s="11">
        <v>3</v>
      </c>
      <c r="S828" s="15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27">
        <v>35</v>
      </c>
    </row>
    <row r="829" spans="1:65">
      <c r="A829" s="29"/>
      <c r="B829" s="19">
        <v>1</v>
      </c>
      <c r="C829" s="9">
        <v>3</v>
      </c>
      <c r="D829" s="11">
        <v>3.6</v>
      </c>
      <c r="E829" s="11">
        <v>3.4712475600520847</v>
      </c>
      <c r="F829" s="148">
        <v>3</v>
      </c>
      <c r="G829" s="11">
        <v>3.3</v>
      </c>
      <c r="H829" s="11">
        <v>3.2</v>
      </c>
      <c r="I829" s="148" t="s">
        <v>104</v>
      </c>
      <c r="J829" s="11">
        <v>3.3</v>
      </c>
      <c r="K829" s="11">
        <v>2.9</v>
      </c>
      <c r="L829" s="11">
        <v>3.1</v>
      </c>
      <c r="M829" s="11">
        <v>3.5052321036098069</v>
      </c>
      <c r="N829" s="11">
        <v>4</v>
      </c>
      <c r="O829" s="11">
        <v>3.9</v>
      </c>
      <c r="P829" s="11">
        <v>3.7</v>
      </c>
      <c r="Q829" s="11">
        <v>3.5</v>
      </c>
      <c r="R829" s="11">
        <v>3.2</v>
      </c>
      <c r="S829" s="15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27">
        <v>16</v>
      </c>
    </row>
    <row r="830" spans="1:65">
      <c r="A830" s="29"/>
      <c r="B830" s="19">
        <v>1</v>
      </c>
      <c r="C830" s="9">
        <v>4</v>
      </c>
      <c r="D830" s="11">
        <v>3.6</v>
      </c>
      <c r="E830" s="11">
        <v>3.4173896509809345</v>
      </c>
      <c r="F830" s="148">
        <v>3</v>
      </c>
      <c r="G830" s="11">
        <v>3.6</v>
      </c>
      <c r="H830" s="11">
        <v>3.1</v>
      </c>
      <c r="I830" s="148" t="s">
        <v>104</v>
      </c>
      <c r="J830" s="11">
        <v>3.3</v>
      </c>
      <c r="K830" s="11">
        <v>3.1</v>
      </c>
      <c r="L830" s="11">
        <v>3.2</v>
      </c>
      <c r="M830" s="11">
        <v>3.2555860715371834</v>
      </c>
      <c r="N830" s="11">
        <v>4.0999999999999996</v>
      </c>
      <c r="O830" s="11">
        <v>3.8</v>
      </c>
      <c r="P830" s="11">
        <v>3.6</v>
      </c>
      <c r="Q830" s="11">
        <v>3.5</v>
      </c>
      <c r="R830" s="11">
        <v>3</v>
      </c>
      <c r="S830" s="15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27">
        <v>3.4403368593567274</v>
      </c>
    </row>
    <row r="831" spans="1:65">
      <c r="A831" s="29"/>
      <c r="B831" s="19">
        <v>1</v>
      </c>
      <c r="C831" s="9">
        <v>5</v>
      </c>
      <c r="D831" s="11">
        <v>3.6</v>
      </c>
      <c r="E831" s="11">
        <v>3.4784877920149002</v>
      </c>
      <c r="F831" s="148">
        <v>3</v>
      </c>
      <c r="G831" s="11">
        <v>3.6</v>
      </c>
      <c r="H831" s="11">
        <v>3.2</v>
      </c>
      <c r="I831" s="148" t="s">
        <v>104</v>
      </c>
      <c r="J831" s="11">
        <v>3.4</v>
      </c>
      <c r="K831" s="11">
        <v>3.2</v>
      </c>
      <c r="L831" s="11">
        <v>3.2</v>
      </c>
      <c r="M831" s="11">
        <v>3.4040338754107835</v>
      </c>
      <c r="N831" s="11">
        <v>4.0999999999999996</v>
      </c>
      <c r="O831" s="11">
        <v>3.9</v>
      </c>
      <c r="P831" s="11">
        <v>3.6</v>
      </c>
      <c r="Q831" s="11">
        <v>3.5</v>
      </c>
      <c r="R831" s="11">
        <v>2.9</v>
      </c>
      <c r="S831" s="15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27">
        <v>106</v>
      </c>
    </row>
    <row r="832" spans="1:65">
      <c r="A832" s="29"/>
      <c r="B832" s="19">
        <v>1</v>
      </c>
      <c r="C832" s="9">
        <v>6</v>
      </c>
      <c r="D832" s="11">
        <v>3.5</v>
      </c>
      <c r="E832" s="11">
        <v>3.3313762882272959</v>
      </c>
      <c r="F832" s="148">
        <v>3</v>
      </c>
      <c r="G832" s="11">
        <v>3.6</v>
      </c>
      <c r="H832" s="11">
        <v>3.2</v>
      </c>
      <c r="I832" s="148" t="s">
        <v>104</v>
      </c>
      <c r="J832" s="11">
        <v>3.3</v>
      </c>
      <c r="K832" s="11">
        <v>3.1</v>
      </c>
      <c r="L832" s="11">
        <v>3.2</v>
      </c>
      <c r="M832" s="11">
        <v>3.2234469240399153</v>
      </c>
      <c r="N832" s="11">
        <v>4.2</v>
      </c>
      <c r="O832" s="11">
        <v>3.9</v>
      </c>
      <c r="P832" s="11">
        <v>3.5</v>
      </c>
      <c r="Q832" s="11">
        <v>3.5</v>
      </c>
      <c r="R832" s="11">
        <v>3.1</v>
      </c>
      <c r="S832" s="15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55"/>
    </row>
    <row r="833" spans="1:65">
      <c r="A833" s="29"/>
      <c r="B833" s="20" t="s">
        <v>256</v>
      </c>
      <c r="C833" s="12"/>
      <c r="D833" s="22">
        <v>3.5333333333333332</v>
      </c>
      <c r="E833" s="22">
        <v>3.4312029445777665</v>
      </c>
      <c r="F833" s="22">
        <v>3</v>
      </c>
      <c r="G833" s="22">
        <v>3.5666666666666669</v>
      </c>
      <c r="H833" s="22">
        <v>3.1666666666666665</v>
      </c>
      <c r="I833" s="22" t="s">
        <v>651</v>
      </c>
      <c r="J833" s="22">
        <v>3.3666666666666667</v>
      </c>
      <c r="K833" s="22">
        <v>3.1166666666666671</v>
      </c>
      <c r="L833" s="22">
        <v>3.1666666666666665</v>
      </c>
      <c r="M833" s="22">
        <v>3.3098428937263589</v>
      </c>
      <c r="N833" s="22">
        <v>4.0999999999999996</v>
      </c>
      <c r="O833" s="22">
        <v>3.8333333333333326</v>
      </c>
      <c r="P833" s="22">
        <v>3.6166666666666667</v>
      </c>
      <c r="Q833" s="22">
        <v>3.4833333333333329</v>
      </c>
      <c r="R833" s="22">
        <v>3.0333333333333332</v>
      </c>
      <c r="S833" s="15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55"/>
    </row>
    <row r="834" spans="1:65">
      <c r="A834" s="29"/>
      <c r="B834" s="3" t="s">
        <v>257</v>
      </c>
      <c r="C834" s="28"/>
      <c r="D834" s="11">
        <v>3.55</v>
      </c>
      <c r="E834" s="11">
        <v>3.4443581880956922</v>
      </c>
      <c r="F834" s="11">
        <v>3</v>
      </c>
      <c r="G834" s="11">
        <v>3.6</v>
      </c>
      <c r="H834" s="11">
        <v>3.2</v>
      </c>
      <c r="I834" s="11" t="s">
        <v>651</v>
      </c>
      <c r="J834" s="11">
        <v>3.3499999999999996</v>
      </c>
      <c r="K834" s="11">
        <v>3.1</v>
      </c>
      <c r="L834" s="11">
        <v>3.2</v>
      </c>
      <c r="M834" s="11">
        <v>3.2711588271206731</v>
      </c>
      <c r="N834" s="11">
        <v>4.0999999999999996</v>
      </c>
      <c r="O834" s="11">
        <v>3.8499999999999996</v>
      </c>
      <c r="P834" s="11">
        <v>3.6</v>
      </c>
      <c r="Q834" s="11">
        <v>3.5</v>
      </c>
      <c r="R834" s="11">
        <v>3</v>
      </c>
      <c r="S834" s="15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55"/>
    </row>
    <row r="835" spans="1:65">
      <c r="A835" s="29"/>
      <c r="B835" s="3" t="s">
        <v>258</v>
      </c>
      <c r="C835" s="28"/>
      <c r="D835" s="23">
        <v>8.1649658092772678E-2</v>
      </c>
      <c r="E835" s="23">
        <v>5.5423762873300905E-2</v>
      </c>
      <c r="F835" s="23">
        <v>0</v>
      </c>
      <c r="G835" s="23">
        <v>0.16329931618554519</v>
      </c>
      <c r="H835" s="23">
        <v>5.1639777949432274E-2</v>
      </c>
      <c r="I835" s="23" t="s">
        <v>651</v>
      </c>
      <c r="J835" s="23">
        <v>8.1649658092772678E-2</v>
      </c>
      <c r="K835" s="23">
        <v>0.17224014243685085</v>
      </c>
      <c r="L835" s="23">
        <v>5.1639777949432274E-2</v>
      </c>
      <c r="M835" s="23">
        <v>0.12150783642800851</v>
      </c>
      <c r="N835" s="23">
        <v>6.3245553203367638E-2</v>
      </c>
      <c r="O835" s="23">
        <v>8.1649658092772526E-2</v>
      </c>
      <c r="P835" s="23">
        <v>7.5277265270908167E-2</v>
      </c>
      <c r="Q835" s="23">
        <v>4.0824829046386339E-2</v>
      </c>
      <c r="R835" s="23">
        <v>0.10327955589886455</v>
      </c>
      <c r="S835" s="204"/>
      <c r="T835" s="205"/>
      <c r="U835" s="205"/>
      <c r="V835" s="205"/>
      <c r="W835" s="205"/>
      <c r="X835" s="205"/>
      <c r="Y835" s="205"/>
      <c r="Z835" s="205"/>
      <c r="AA835" s="205"/>
      <c r="AB835" s="205"/>
      <c r="AC835" s="205"/>
      <c r="AD835" s="205"/>
      <c r="AE835" s="205"/>
      <c r="AF835" s="205"/>
      <c r="AG835" s="205"/>
      <c r="AH835" s="205"/>
      <c r="AI835" s="205"/>
      <c r="AJ835" s="205"/>
      <c r="AK835" s="205"/>
      <c r="AL835" s="205"/>
      <c r="AM835" s="205"/>
      <c r="AN835" s="205"/>
      <c r="AO835" s="205"/>
      <c r="AP835" s="205"/>
      <c r="AQ835" s="205"/>
      <c r="AR835" s="205"/>
      <c r="AS835" s="205"/>
      <c r="AT835" s="205"/>
      <c r="AU835" s="205"/>
      <c r="AV835" s="205"/>
      <c r="AW835" s="205"/>
      <c r="AX835" s="205"/>
      <c r="AY835" s="205"/>
      <c r="AZ835" s="205"/>
      <c r="BA835" s="205"/>
      <c r="BB835" s="205"/>
      <c r="BC835" s="205"/>
      <c r="BD835" s="205"/>
      <c r="BE835" s="205"/>
      <c r="BF835" s="205"/>
      <c r="BG835" s="205"/>
      <c r="BH835" s="205"/>
      <c r="BI835" s="205"/>
      <c r="BJ835" s="205"/>
      <c r="BK835" s="205"/>
      <c r="BL835" s="205"/>
      <c r="BM835" s="56"/>
    </row>
    <row r="836" spans="1:65">
      <c r="A836" s="29"/>
      <c r="B836" s="3" t="s">
        <v>86</v>
      </c>
      <c r="C836" s="28"/>
      <c r="D836" s="13">
        <v>2.3108393799841326E-2</v>
      </c>
      <c r="E836" s="13">
        <v>1.6152866434463026E-2</v>
      </c>
      <c r="F836" s="13">
        <v>0</v>
      </c>
      <c r="G836" s="13">
        <v>4.5784855005293043E-2</v>
      </c>
      <c r="H836" s="13">
        <v>1.6307298299820718E-2</v>
      </c>
      <c r="I836" s="13" t="s">
        <v>651</v>
      </c>
      <c r="J836" s="13">
        <v>2.4252373690922577E-2</v>
      </c>
      <c r="K836" s="13">
        <v>5.526421682465802E-2</v>
      </c>
      <c r="L836" s="13">
        <v>1.6307298299820718E-2</v>
      </c>
      <c r="M836" s="13">
        <v>3.6711058599887179E-2</v>
      </c>
      <c r="N836" s="13">
        <v>1.5425744683748206E-2</v>
      </c>
      <c r="O836" s="13">
        <v>2.1299910806810228E-2</v>
      </c>
      <c r="P836" s="13">
        <v>2.0813990397486128E-2</v>
      </c>
      <c r="Q836" s="13">
        <v>1.1720046616187467E-2</v>
      </c>
      <c r="R836" s="13">
        <v>3.4048205241383918E-2</v>
      </c>
      <c r="S836" s="15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55"/>
    </row>
    <row r="837" spans="1:65">
      <c r="A837" s="29"/>
      <c r="B837" s="3" t="s">
        <v>259</v>
      </c>
      <c r="C837" s="28"/>
      <c r="D837" s="13">
        <v>2.7031211703494096E-2</v>
      </c>
      <c r="E837" s="13">
        <v>-2.6549478008582872E-3</v>
      </c>
      <c r="F837" s="13">
        <v>-0.1279923674215615</v>
      </c>
      <c r="G837" s="13">
        <v>3.6720185398810168E-2</v>
      </c>
      <c r="H837" s="13">
        <v>-7.9547498944981698E-2</v>
      </c>
      <c r="I837" s="13" t="s">
        <v>651</v>
      </c>
      <c r="J837" s="13">
        <v>-2.141365677308571E-2</v>
      </c>
      <c r="K837" s="13">
        <v>-9.4080959487955473E-2</v>
      </c>
      <c r="L837" s="13">
        <v>-7.9547498944981698E-2</v>
      </c>
      <c r="M837" s="13">
        <v>-3.7930578011703298E-2</v>
      </c>
      <c r="N837" s="13">
        <v>0.19174376452386577</v>
      </c>
      <c r="O837" s="13">
        <v>0.11423197496133786</v>
      </c>
      <c r="P837" s="13">
        <v>5.1253645941784054E-2</v>
      </c>
      <c r="Q837" s="13">
        <v>1.2497751160519988E-2</v>
      </c>
      <c r="R837" s="13">
        <v>-0.11830339372624565</v>
      </c>
      <c r="S837" s="15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55"/>
    </row>
    <row r="838" spans="1:65">
      <c r="A838" s="29"/>
      <c r="B838" s="45" t="s">
        <v>260</v>
      </c>
      <c r="C838" s="46"/>
      <c r="D838" s="44">
        <v>0.4</v>
      </c>
      <c r="E838" s="44">
        <v>0.1</v>
      </c>
      <c r="F838" s="44" t="s">
        <v>261</v>
      </c>
      <c r="G838" s="44">
        <v>0.5</v>
      </c>
      <c r="H838" s="44">
        <v>0.7</v>
      </c>
      <c r="I838" s="44">
        <v>2.69</v>
      </c>
      <c r="J838" s="44">
        <v>0.1</v>
      </c>
      <c r="K838" s="44">
        <v>0.85</v>
      </c>
      <c r="L838" s="44">
        <v>0.7</v>
      </c>
      <c r="M838" s="44">
        <v>0.27</v>
      </c>
      <c r="N838" s="44">
        <v>2.1</v>
      </c>
      <c r="O838" s="44">
        <v>1.3</v>
      </c>
      <c r="P838" s="44">
        <v>0.65</v>
      </c>
      <c r="Q838" s="44">
        <v>0.25</v>
      </c>
      <c r="R838" s="44">
        <v>1.1000000000000001</v>
      </c>
      <c r="S838" s="15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55"/>
    </row>
    <row r="839" spans="1:65">
      <c r="B839" s="30" t="s">
        <v>325</v>
      </c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BM839" s="55"/>
    </row>
    <row r="840" spans="1:65">
      <c r="BM840" s="55"/>
    </row>
    <row r="841" spans="1:65" ht="15">
      <c r="B841" s="8" t="s">
        <v>568</v>
      </c>
      <c r="BM841" s="27" t="s">
        <v>311</v>
      </c>
    </row>
    <row r="842" spans="1:65" ht="15">
      <c r="A842" s="24" t="s">
        <v>61</v>
      </c>
      <c r="B842" s="18" t="s">
        <v>110</v>
      </c>
      <c r="C842" s="15" t="s">
        <v>111</v>
      </c>
      <c r="D842" s="16" t="s">
        <v>227</v>
      </c>
      <c r="E842" s="17" t="s">
        <v>227</v>
      </c>
      <c r="F842" s="17" t="s">
        <v>227</v>
      </c>
      <c r="G842" s="17" t="s">
        <v>227</v>
      </c>
      <c r="H842" s="17" t="s">
        <v>227</v>
      </c>
      <c r="I842" s="17" t="s">
        <v>227</v>
      </c>
      <c r="J842" s="17" t="s">
        <v>227</v>
      </c>
      <c r="K842" s="17" t="s">
        <v>227</v>
      </c>
      <c r="L842" s="17" t="s">
        <v>227</v>
      </c>
      <c r="M842" s="17" t="s">
        <v>227</v>
      </c>
      <c r="N842" s="17" t="s">
        <v>227</v>
      </c>
      <c r="O842" s="17" t="s">
        <v>227</v>
      </c>
      <c r="P842" s="17" t="s">
        <v>227</v>
      </c>
      <c r="Q842" s="17" t="s">
        <v>227</v>
      </c>
      <c r="R842" s="17" t="s">
        <v>227</v>
      </c>
      <c r="S842" s="15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27">
        <v>1</v>
      </c>
    </row>
    <row r="843" spans="1:65">
      <c r="A843" s="29"/>
      <c r="B843" s="19" t="s">
        <v>228</v>
      </c>
      <c r="C843" s="9" t="s">
        <v>228</v>
      </c>
      <c r="D843" s="151" t="s">
        <v>230</v>
      </c>
      <c r="E843" s="152" t="s">
        <v>232</v>
      </c>
      <c r="F843" s="152" t="s">
        <v>236</v>
      </c>
      <c r="G843" s="152" t="s">
        <v>238</v>
      </c>
      <c r="H843" s="152" t="s">
        <v>239</v>
      </c>
      <c r="I843" s="152" t="s">
        <v>240</v>
      </c>
      <c r="J843" s="152" t="s">
        <v>241</v>
      </c>
      <c r="K843" s="152" t="s">
        <v>242</v>
      </c>
      <c r="L843" s="152" t="s">
        <v>243</v>
      </c>
      <c r="M843" s="152" t="s">
        <v>244</v>
      </c>
      <c r="N843" s="152" t="s">
        <v>245</v>
      </c>
      <c r="O843" s="152" t="s">
        <v>246</v>
      </c>
      <c r="P843" s="152" t="s">
        <v>247</v>
      </c>
      <c r="Q843" s="152" t="s">
        <v>248</v>
      </c>
      <c r="R843" s="152" t="s">
        <v>249</v>
      </c>
      <c r="S843" s="15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27" t="s">
        <v>3</v>
      </c>
    </row>
    <row r="844" spans="1:65">
      <c r="A844" s="29"/>
      <c r="B844" s="19"/>
      <c r="C844" s="9"/>
      <c r="D844" s="10" t="s">
        <v>262</v>
      </c>
      <c r="E844" s="11" t="s">
        <v>262</v>
      </c>
      <c r="F844" s="11" t="s">
        <v>264</v>
      </c>
      <c r="G844" s="11" t="s">
        <v>264</v>
      </c>
      <c r="H844" s="11" t="s">
        <v>262</v>
      </c>
      <c r="I844" s="11" t="s">
        <v>312</v>
      </c>
      <c r="J844" s="11" t="s">
        <v>262</v>
      </c>
      <c r="K844" s="11" t="s">
        <v>262</v>
      </c>
      <c r="L844" s="11" t="s">
        <v>264</v>
      </c>
      <c r="M844" s="11" t="s">
        <v>262</v>
      </c>
      <c r="N844" s="11" t="s">
        <v>264</v>
      </c>
      <c r="O844" s="11" t="s">
        <v>264</v>
      </c>
      <c r="P844" s="11" t="s">
        <v>262</v>
      </c>
      <c r="Q844" s="11" t="s">
        <v>262</v>
      </c>
      <c r="R844" s="11" t="s">
        <v>262</v>
      </c>
      <c r="S844" s="15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27">
        <v>2</v>
      </c>
    </row>
    <row r="845" spans="1:65">
      <c r="A845" s="29"/>
      <c r="B845" s="19"/>
      <c r="C845" s="9"/>
      <c r="D845" s="25" t="s">
        <v>116</v>
      </c>
      <c r="E845" s="25" t="s">
        <v>313</v>
      </c>
      <c r="F845" s="25" t="s">
        <v>314</v>
      </c>
      <c r="G845" s="25" t="s">
        <v>315</v>
      </c>
      <c r="H845" s="25" t="s">
        <v>313</v>
      </c>
      <c r="I845" s="25" t="s">
        <v>315</v>
      </c>
      <c r="J845" s="25" t="s">
        <v>315</v>
      </c>
      <c r="K845" s="25" t="s">
        <v>315</v>
      </c>
      <c r="L845" s="25" t="s">
        <v>315</v>
      </c>
      <c r="M845" s="25" t="s">
        <v>315</v>
      </c>
      <c r="N845" s="25" t="s">
        <v>314</v>
      </c>
      <c r="O845" s="25" t="s">
        <v>313</v>
      </c>
      <c r="P845" s="25" t="s">
        <v>315</v>
      </c>
      <c r="Q845" s="25" t="s">
        <v>315</v>
      </c>
      <c r="R845" s="25" t="s">
        <v>315</v>
      </c>
      <c r="S845" s="15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27">
        <v>2</v>
      </c>
    </row>
    <row r="846" spans="1:65">
      <c r="A846" s="29"/>
      <c r="B846" s="18">
        <v>1</v>
      </c>
      <c r="C846" s="14">
        <v>1</v>
      </c>
      <c r="D846" s="147" t="s">
        <v>102</v>
      </c>
      <c r="E846" s="147" t="s">
        <v>303</v>
      </c>
      <c r="F846" s="147" t="s">
        <v>102</v>
      </c>
      <c r="G846" s="21">
        <v>0.5</v>
      </c>
      <c r="H846" s="21">
        <v>0.2</v>
      </c>
      <c r="I846" s="147" t="s">
        <v>104</v>
      </c>
      <c r="J846" s="21">
        <v>0.2</v>
      </c>
      <c r="K846" s="147" t="s">
        <v>291</v>
      </c>
      <c r="L846" s="21">
        <v>0.06</v>
      </c>
      <c r="M846" s="21">
        <v>0.2</v>
      </c>
      <c r="N846" s="147" t="s">
        <v>102</v>
      </c>
      <c r="O846" s="147">
        <v>0.9</v>
      </c>
      <c r="P846" s="147" t="s">
        <v>97</v>
      </c>
      <c r="Q846" s="21" t="s">
        <v>97</v>
      </c>
      <c r="R846" s="21" t="s">
        <v>97</v>
      </c>
      <c r="S846" s="15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27">
        <v>1</v>
      </c>
    </row>
    <row r="847" spans="1:65">
      <c r="A847" s="29"/>
      <c r="B847" s="19">
        <v>1</v>
      </c>
      <c r="C847" s="9">
        <v>2</v>
      </c>
      <c r="D847" s="148" t="s">
        <v>102</v>
      </c>
      <c r="E847" s="148" t="s">
        <v>303</v>
      </c>
      <c r="F847" s="148" t="s">
        <v>102</v>
      </c>
      <c r="G847" s="11">
        <v>0.4</v>
      </c>
      <c r="H847" s="11">
        <v>0.2</v>
      </c>
      <c r="I847" s="148" t="s">
        <v>104</v>
      </c>
      <c r="J847" s="11">
        <v>0.3</v>
      </c>
      <c r="K847" s="148" t="s">
        <v>291</v>
      </c>
      <c r="L847" s="11">
        <v>6.3E-2</v>
      </c>
      <c r="M847" s="11" t="s">
        <v>97</v>
      </c>
      <c r="N847" s="148" t="s">
        <v>102</v>
      </c>
      <c r="O847" s="148">
        <v>1.2</v>
      </c>
      <c r="P847" s="148" t="s">
        <v>97</v>
      </c>
      <c r="Q847" s="11" t="s">
        <v>97</v>
      </c>
      <c r="R847" s="11">
        <v>0.2</v>
      </c>
      <c r="S847" s="15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27">
        <v>1</v>
      </c>
    </row>
    <row r="848" spans="1:65">
      <c r="A848" s="29"/>
      <c r="B848" s="19">
        <v>1</v>
      </c>
      <c r="C848" s="9">
        <v>3</v>
      </c>
      <c r="D848" s="148" t="s">
        <v>102</v>
      </c>
      <c r="E848" s="148" t="s">
        <v>303</v>
      </c>
      <c r="F848" s="148" t="s">
        <v>102</v>
      </c>
      <c r="G848" s="11">
        <v>0.2</v>
      </c>
      <c r="H848" s="11">
        <v>0.2</v>
      </c>
      <c r="I848" s="148" t="s">
        <v>104</v>
      </c>
      <c r="J848" s="11">
        <v>0.3</v>
      </c>
      <c r="K848" s="148" t="s">
        <v>291</v>
      </c>
      <c r="L848" s="11">
        <v>6.1000000000000006E-2</v>
      </c>
      <c r="M848" s="11">
        <v>0.3</v>
      </c>
      <c r="N848" s="148" t="s">
        <v>102</v>
      </c>
      <c r="O848" s="148">
        <v>1.1000000000000001</v>
      </c>
      <c r="P848" s="148" t="s">
        <v>97</v>
      </c>
      <c r="Q848" s="11" t="s">
        <v>97</v>
      </c>
      <c r="R848" s="11" t="s">
        <v>97</v>
      </c>
      <c r="S848" s="15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27">
        <v>16</v>
      </c>
    </row>
    <row r="849" spans="1:65">
      <c r="A849" s="29"/>
      <c r="B849" s="19">
        <v>1</v>
      </c>
      <c r="C849" s="9">
        <v>4</v>
      </c>
      <c r="D849" s="148" t="s">
        <v>102</v>
      </c>
      <c r="E849" s="148" t="s">
        <v>303</v>
      </c>
      <c r="F849" s="148" t="s">
        <v>102</v>
      </c>
      <c r="G849" s="149">
        <v>0.7</v>
      </c>
      <c r="H849" s="11">
        <v>0.2</v>
      </c>
      <c r="I849" s="148" t="s">
        <v>104</v>
      </c>
      <c r="J849" s="11">
        <v>0.4</v>
      </c>
      <c r="K849" s="148" t="s">
        <v>291</v>
      </c>
      <c r="L849" s="11">
        <v>6.6000000000000003E-2</v>
      </c>
      <c r="M849" s="11">
        <v>0.2</v>
      </c>
      <c r="N849" s="148" t="s">
        <v>102</v>
      </c>
      <c r="O849" s="148">
        <v>1</v>
      </c>
      <c r="P849" s="148" t="s">
        <v>97</v>
      </c>
      <c r="Q849" s="11">
        <v>0.2</v>
      </c>
      <c r="R849" s="11" t="s">
        <v>97</v>
      </c>
      <c r="S849" s="15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27">
        <v>0.20052380952380999</v>
      </c>
    </row>
    <row r="850" spans="1:65">
      <c r="A850" s="29"/>
      <c r="B850" s="19">
        <v>1</v>
      </c>
      <c r="C850" s="9">
        <v>5</v>
      </c>
      <c r="D850" s="148" t="s">
        <v>102</v>
      </c>
      <c r="E850" s="148" t="s">
        <v>303</v>
      </c>
      <c r="F850" s="148" t="s">
        <v>102</v>
      </c>
      <c r="G850" s="11">
        <v>0.5</v>
      </c>
      <c r="H850" s="11">
        <v>0.2</v>
      </c>
      <c r="I850" s="148" t="s">
        <v>104</v>
      </c>
      <c r="J850" s="11">
        <v>0.3</v>
      </c>
      <c r="K850" s="148" t="s">
        <v>291</v>
      </c>
      <c r="L850" s="11">
        <v>6.4000000000000001E-2</v>
      </c>
      <c r="M850" s="11">
        <v>0.2</v>
      </c>
      <c r="N850" s="148" t="s">
        <v>102</v>
      </c>
      <c r="O850" s="148">
        <v>1.2</v>
      </c>
      <c r="P850" s="148" t="s">
        <v>97</v>
      </c>
      <c r="Q850" s="11" t="s">
        <v>97</v>
      </c>
      <c r="R850" s="11" t="s">
        <v>97</v>
      </c>
      <c r="S850" s="15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27">
        <v>10</v>
      </c>
    </row>
    <row r="851" spans="1:65">
      <c r="A851" s="29"/>
      <c r="B851" s="19">
        <v>1</v>
      </c>
      <c r="C851" s="9">
        <v>6</v>
      </c>
      <c r="D851" s="148" t="s">
        <v>102</v>
      </c>
      <c r="E851" s="148" t="s">
        <v>303</v>
      </c>
      <c r="F851" s="148" t="s">
        <v>102</v>
      </c>
      <c r="G851" s="11">
        <v>0.6</v>
      </c>
      <c r="H851" s="11">
        <v>0.2</v>
      </c>
      <c r="I851" s="148" t="s">
        <v>104</v>
      </c>
      <c r="J851" s="11">
        <v>0.2</v>
      </c>
      <c r="K851" s="148" t="s">
        <v>291</v>
      </c>
      <c r="L851" s="11">
        <v>6.8000000000000005E-2</v>
      </c>
      <c r="M851" s="11" t="s">
        <v>97</v>
      </c>
      <c r="N851" s="148" t="s">
        <v>102</v>
      </c>
      <c r="O851" s="148">
        <v>0.8</v>
      </c>
      <c r="P851" s="148" t="s">
        <v>97</v>
      </c>
      <c r="Q851" s="11" t="s">
        <v>97</v>
      </c>
      <c r="R851" s="11" t="s">
        <v>97</v>
      </c>
      <c r="S851" s="15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55"/>
    </row>
    <row r="852" spans="1:65">
      <c r="A852" s="29"/>
      <c r="B852" s="20" t="s">
        <v>256</v>
      </c>
      <c r="C852" s="12"/>
      <c r="D852" s="22" t="s">
        <v>651</v>
      </c>
      <c r="E852" s="22" t="s">
        <v>651</v>
      </c>
      <c r="F852" s="22" t="s">
        <v>651</v>
      </c>
      <c r="G852" s="22">
        <v>0.48333333333333334</v>
      </c>
      <c r="H852" s="22">
        <v>0.19999999999999998</v>
      </c>
      <c r="I852" s="22" t="s">
        <v>651</v>
      </c>
      <c r="J852" s="22">
        <v>0.28333333333333338</v>
      </c>
      <c r="K852" s="22" t="s">
        <v>651</v>
      </c>
      <c r="L852" s="22">
        <v>6.3666666666666663E-2</v>
      </c>
      <c r="M852" s="22">
        <v>0.22499999999999998</v>
      </c>
      <c r="N852" s="22" t="s">
        <v>651</v>
      </c>
      <c r="O852" s="22">
        <v>1.0333333333333334</v>
      </c>
      <c r="P852" s="22" t="s">
        <v>651</v>
      </c>
      <c r="Q852" s="22">
        <v>0.2</v>
      </c>
      <c r="R852" s="22">
        <v>0.2</v>
      </c>
      <c r="S852" s="15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55"/>
    </row>
    <row r="853" spans="1:65">
      <c r="A853" s="29"/>
      <c r="B853" s="3" t="s">
        <v>257</v>
      </c>
      <c r="C853" s="28"/>
      <c r="D853" s="11" t="s">
        <v>651</v>
      </c>
      <c r="E853" s="11" t="s">
        <v>651</v>
      </c>
      <c r="F853" s="11" t="s">
        <v>651</v>
      </c>
      <c r="G853" s="11">
        <v>0.5</v>
      </c>
      <c r="H853" s="11">
        <v>0.2</v>
      </c>
      <c r="I853" s="11" t="s">
        <v>651</v>
      </c>
      <c r="J853" s="11">
        <v>0.3</v>
      </c>
      <c r="K853" s="11" t="s">
        <v>651</v>
      </c>
      <c r="L853" s="11">
        <v>6.3500000000000001E-2</v>
      </c>
      <c r="M853" s="11">
        <v>0.2</v>
      </c>
      <c r="N853" s="11" t="s">
        <v>651</v>
      </c>
      <c r="O853" s="11">
        <v>1.05</v>
      </c>
      <c r="P853" s="11" t="s">
        <v>651</v>
      </c>
      <c r="Q853" s="11">
        <v>0.2</v>
      </c>
      <c r="R853" s="11">
        <v>0.2</v>
      </c>
      <c r="S853" s="15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55"/>
    </row>
    <row r="854" spans="1:65">
      <c r="A854" s="29"/>
      <c r="B854" s="3" t="s">
        <v>258</v>
      </c>
      <c r="C854" s="28"/>
      <c r="D854" s="23" t="s">
        <v>651</v>
      </c>
      <c r="E854" s="23" t="s">
        <v>651</v>
      </c>
      <c r="F854" s="23" t="s">
        <v>651</v>
      </c>
      <c r="G854" s="23">
        <v>0.17224014243685076</v>
      </c>
      <c r="H854" s="23">
        <v>3.0404709722440586E-17</v>
      </c>
      <c r="I854" s="23" t="s">
        <v>651</v>
      </c>
      <c r="J854" s="23">
        <v>7.5277265270908014E-2</v>
      </c>
      <c r="K854" s="23" t="s">
        <v>651</v>
      </c>
      <c r="L854" s="23">
        <v>3.0110906108363257E-3</v>
      </c>
      <c r="M854" s="23">
        <v>5.0000000000000211E-2</v>
      </c>
      <c r="N854" s="23" t="s">
        <v>651</v>
      </c>
      <c r="O854" s="23">
        <v>0.16329931618554547</v>
      </c>
      <c r="P854" s="23" t="s">
        <v>651</v>
      </c>
      <c r="Q854" s="23" t="s">
        <v>651</v>
      </c>
      <c r="R854" s="23" t="s">
        <v>651</v>
      </c>
      <c r="S854" s="15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55"/>
    </row>
    <row r="855" spans="1:65">
      <c r="A855" s="29"/>
      <c r="B855" s="3" t="s">
        <v>86</v>
      </c>
      <c r="C855" s="28"/>
      <c r="D855" s="13" t="s">
        <v>651</v>
      </c>
      <c r="E855" s="13" t="s">
        <v>651</v>
      </c>
      <c r="F855" s="13" t="s">
        <v>651</v>
      </c>
      <c r="G855" s="13">
        <v>0.35635891538658776</v>
      </c>
      <c r="H855" s="13">
        <v>1.5202354861220294E-16</v>
      </c>
      <c r="I855" s="13" t="s">
        <v>651</v>
      </c>
      <c r="J855" s="13">
        <v>0.26568446566202825</v>
      </c>
      <c r="K855" s="13" t="s">
        <v>651</v>
      </c>
      <c r="L855" s="13">
        <v>4.729461692413077E-2</v>
      </c>
      <c r="M855" s="13">
        <v>0.22222222222222318</v>
      </c>
      <c r="N855" s="13" t="s">
        <v>651</v>
      </c>
      <c r="O855" s="13">
        <v>0.15803159630859237</v>
      </c>
      <c r="P855" s="13" t="s">
        <v>651</v>
      </c>
      <c r="Q855" s="13" t="s">
        <v>651</v>
      </c>
      <c r="R855" s="13" t="s">
        <v>651</v>
      </c>
      <c r="S855" s="15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55"/>
    </row>
    <row r="856" spans="1:65">
      <c r="A856" s="29"/>
      <c r="B856" s="3" t="s">
        <v>259</v>
      </c>
      <c r="C856" s="28"/>
      <c r="D856" s="13" t="s">
        <v>651</v>
      </c>
      <c r="E856" s="13" t="s">
        <v>651</v>
      </c>
      <c r="F856" s="13" t="s">
        <v>651</v>
      </c>
      <c r="G856" s="13">
        <v>1.410353835193535</v>
      </c>
      <c r="H856" s="13">
        <v>-2.6122061268131214E-3</v>
      </c>
      <c r="I856" s="13" t="s">
        <v>651</v>
      </c>
      <c r="J856" s="13">
        <v>0.41296604132034842</v>
      </c>
      <c r="K856" s="13" t="s">
        <v>651</v>
      </c>
      <c r="L856" s="13">
        <v>-0.68249821895036877</v>
      </c>
      <c r="M856" s="13">
        <v>0.1220612681073352</v>
      </c>
      <c r="N856" s="13" t="s">
        <v>651</v>
      </c>
      <c r="O856" s="13">
        <v>4.1531702683448</v>
      </c>
      <c r="P856" s="13" t="s">
        <v>651</v>
      </c>
      <c r="Q856" s="13">
        <v>-2.6122061268130103E-3</v>
      </c>
      <c r="R856" s="13">
        <v>-2.6122061268130103E-3</v>
      </c>
      <c r="S856" s="15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55"/>
    </row>
    <row r="857" spans="1:65">
      <c r="A857" s="29"/>
      <c r="B857" s="45" t="s">
        <v>260</v>
      </c>
      <c r="C857" s="46"/>
      <c r="D857" s="44">
        <v>0.73</v>
      </c>
      <c r="E857" s="44">
        <v>1.57</v>
      </c>
      <c r="F857" s="44">
        <v>0.73</v>
      </c>
      <c r="G857" s="44">
        <v>0.67</v>
      </c>
      <c r="H857" s="44">
        <v>0.28000000000000003</v>
      </c>
      <c r="I857" s="44">
        <v>7.47</v>
      </c>
      <c r="J857" s="44">
        <v>0</v>
      </c>
      <c r="K857" s="44">
        <v>0.11</v>
      </c>
      <c r="L857" s="44">
        <v>0.74</v>
      </c>
      <c r="M857" s="44">
        <v>0.34</v>
      </c>
      <c r="N857" s="44">
        <v>0.73</v>
      </c>
      <c r="O857" s="44">
        <v>2.5299999999999998</v>
      </c>
      <c r="P857" s="44">
        <v>0.62</v>
      </c>
      <c r="Q857" s="44">
        <v>0.56000000000000005</v>
      </c>
      <c r="R857" s="44">
        <v>0.56000000000000005</v>
      </c>
      <c r="S857" s="15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55"/>
    </row>
    <row r="858" spans="1:65">
      <c r="B858" s="3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BM858" s="55"/>
    </row>
    <row r="859" spans="1:65" ht="15">
      <c r="B859" s="8" t="s">
        <v>569</v>
      </c>
      <c r="BM859" s="27" t="s">
        <v>311</v>
      </c>
    </row>
    <row r="860" spans="1:65" ht="15">
      <c r="A860" s="24" t="s">
        <v>12</v>
      </c>
      <c r="B860" s="18" t="s">
        <v>110</v>
      </c>
      <c r="C860" s="15" t="s">
        <v>111</v>
      </c>
      <c r="D860" s="16" t="s">
        <v>227</v>
      </c>
      <c r="E860" s="17" t="s">
        <v>227</v>
      </c>
      <c r="F860" s="17" t="s">
        <v>227</v>
      </c>
      <c r="G860" s="15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27">
        <v>1</v>
      </c>
    </row>
    <row r="861" spans="1:65">
      <c r="A861" s="29"/>
      <c r="B861" s="19" t="s">
        <v>228</v>
      </c>
      <c r="C861" s="9" t="s">
        <v>228</v>
      </c>
      <c r="D861" s="151" t="s">
        <v>230</v>
      </c>
      <c r="E861" s="152" t="s">
        <v>232</v>
      </c>
      <c r="F861" s="152" t="s">
        <v>238</v>
      </c>
      <c r="G861" s="15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27" t="s">
        <v>3</v>
      </c>
    </row>
    <row r="862" spans="1:65">
      <c r="A862" s="29"/>
      <c r="B862" s="19"/>
      <c r="C862" s="9"/>
      <c r="D862" s="10" t="s">
        <v>262</v>
      </c>
      <c r="E862" s="11" t="s">
        <v>262</v>
      </c>
      <c r="F862" s="11" t="s">
        <v>264</v>
      </c>
      <c r="G862" s="15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27">
        <v>2</v>
      </c>
    </row>
    <row r="863" spans="1:65">
      <c r="A863" s="29"/>
      <c r="B863" s="19"/>
      <c r="C863" s="9"/>
      <c r="D863" s="25" t="s">
        <v>116</v>
      </c>
      <c r="E863" s="25" t="s">
        <v>313</v>
      </c>
      <c r="F863" s="25" t="s">
        <v>315</v>
      </c>
      <c r="G863" s="15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27">
        <v>2</v>
      </c>
    </row>
    <row r="864" spans="1:65">
      <c r="A864" s="29"/>
      <c r="B864" s="18">
        <v>1</v>
      </c>
      <c r="C864" s="14">
        <v>1</v>
      </c>
      <c r="D864" s="21">
        <v>3.6829999999999998</v>
      </c>
      <c r="E864" s="21">
        <v>3.6815813905940571</v>
      </c>
      <c r="F864" s="21">
        <v>3.6</v>
      </c>
      <c r="G864" s="15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27">
        <v>1</v>
      </c>
    </row>
    <row r="865" spans="1:65">
      <c r="A865" s="29"/>
      <c r="B865" s="19">
        <v>1</v>
      </c>
      <c r="C865" s="9">
        <v>2</v>
      </c>
      <c r="D865" s="11">
        <v>3.6520000000000001</v>
      </c>
      <c r="E865" s="11">
        <v>3.8153118893433811</v>
      </c>
      <c r="F865" s="11">
        <v>3.8</v>
      </c>
      <c r="G865" s="15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27">
        <v>5</v>
      </c>
    </row>
    <row r="866" spans="1:65">
      <c r="A866" s="29"/>
      <c r="B866" s="19">
        <v>1</v>
      </c>
      <c r="C866" s="9">
        <v>3</v>
      </c>
      <c r="D866" s="11">
        <v>3.6659999999999999</v>
      </c>
      <c r="E866" s="11">
        <v>3.8487659811152191</v>
      </c>
      <c r="F866" s="11">
        <v>3.8</v>
      </c>
      <c r="G866" s="15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27">
        <v>16</v>
      </c>
    </row>
    <row r="867" spans="1:65">
      <c r="A867" s="29"/>
      <c r="B867" s="19">
        <v>1</v>
      </c>
      <c r="C867" s="9">
        <v>4</v>
      </c>
      <c r="D867" s="11">
        <v>3.7589999999999999</v>
      </c>
      <c r="E867" s="11">
        <v>3.7344823147700001</v>
      </c>
      <c r="F867" s="11">
        <v>3.9</v>
      </c>
      <c r="G867" s="15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27">
        <v>3.69958853600115</v>
      </c>
    </row>
    <row r="868" spans="1:65">
      <c r="A868" s="29"/>
      <c r="B868" s="19">
        <v>1</v>
      </c>
      <c r="C868" s="9">
        <v>5</v>
      </c>
      <c r="D868" s="11">
        <v>3.847</v>
      </c>
      <c r="E868" s="11">
        <v>3.726151949862476</v>
      </c>
      <c r="F868" s="11">
        <v>3.2</v>
      </c>
      <c r="G868" s="15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27">
        <v>11</v>
      </c>
    </row>
    <row r="869" spans="1:65">
      <c r="A869" s="29"/>
      <c r="B869" s="19">
        <v>1</v>
      </c>
      <c r="C869" s="9">
        <v>6</v>
      </c>
      <c r="D869" s="11">
        <v>3.629</v>
      </c>
      <c r="E869" s="11">
        <v>3.5903001223356283</v>
      </c>
      <c r="F869" s="149">
        <v>4.5</v>
      </c>
      <c r="G869" s="15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55"/>
    </row>
    <row r="870" spans="1:65">
      <c r="A870" s="29"/>
      <c r="B870" s="20" t="s">
        <v>256</v>
      </c>
      <c r="C870" s="12"/>
      <c r="D870" s="22">
        <v>3.706</v>
      </c>
      <c r="E870" s="22">
        <v>3.7327656080034601</v>
      </c>
      <c r="F870" s="22">
        <v>3.8000000000000003</v>
      </c>
      <c r="G870" s="15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55"/>
    </row>
    <row r="871" spans="1:65">
      <c r="A871" s="29"/>
      <c r="B871" s="3" t="s">
        <v>257</v>
      </c>
      <c r="C871" s="28"/>
      <c r="D871" s="11">
        <v>3.6745000000000001</v>
      </c>
      <c r="E871" s="11">
        <v>3.7303171323162383</v>
      </c>
      <c r="F871" s="11">
        <v>3.8</v>
      </c>
      <c r="G871" s="15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55"/>
    </row>
    <row r="872" spans="1:65">
      <c r="A872" s="29"/>
      <c r="B872" s="3" t="s">
        <v>258</v>
      </c>
      <c r="C872" s="28"/>
      <c r="D872" s="23">
        <v>8.2053640991731722E-2</v>
      </c>
      <c r="E872" s="23">
        <v>9.2986989842266624E-2</v>
      </c>
      <c r="F872" s="23">
        <v>0.42426406871192651</v>
      </c>
      <c r="G872" s="15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55"/>
    </row>
    <row r="873" spans="1:65">
      <c r="A873" s="29"/>
      <c r="B873" s="3" t="s">
        <v>86</v>
      </c>
      <c r="C873" s="28"/>
      <c r="D873" s="13">
        <v>2.2140755799172077E-2</v>
      </c>
      <c r="E873" s="13">
        <v>2.491101762266891E-2</v>
      </c>
      <c r="F873" s="13">
        <v>0.11164843913471749</v>
      </c>
      <c r="G873" s="15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55"/>
    </row>
    <row r="874" spans="1:65">
      <c r="A874" s="29"/>
      <c r="B874" s="3" t="s">
        <v>259</v>
      </c>
      <c r="C874" s="28"/>
      <c r="D874" s="13">
        <v>1.7330208309542794E-3</v>
      </c>
      <c r="E874" s="13">
        <v>8.9677734914193064E-3</v>
      </c>
      <c r="F874" s="13">
        <v>2.7141251796445554E-2</v>
      </c>
      <c r="G874" s="15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55"/>
    </row>
    <row r="875" spans="1:65">
      <c r="A875" s="29"/>
      <c r="B875" s="45" t="s">
        <v>260</v>
      </c>
      <c r="C875" s="46"/>
      <c r="D875" s="44">
        <v>0.67</v>
      </c>
      <c r="E875" s="44">
        <v>0</v>
      </c>
      <c r="F875" s="44">
        <v>1.69</v>
      </c>
      <c r="G875" s="15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55"/>
    </row>
    <row r="876" spans="1:65">
      <c r="B876" s="30"/>
      <c r="C876" s="20"/>
      <c r="D876" s="20"/>
      <c r="E876" s="20"/>
      <c r="F876" s="20"/>
      <c r="BM876" s="55"/>
    </row>
    <row r="877" spans="1:65" ht="15">
      <c r="B877" s="8" t="s">
        <v>570</v>
      </c>
      <c r="BM877" s="27" t="s">
        <v>66</v>
      </c>
    </row>
    <row r="878" spans="1:65" ht="15">
      <c r="A878" s="24" t="s">
        <v>15</v>
      </c>
      <c r="B878" s="18" t="s">
        <v>110</v>
      </c>
      <c r="C878" s="15" t="s">
        <v>111</v>
      </c>
      <c r="D878" s="16" t="s">
        <v>227</v>
      </c>
      <c r="E878" s="17" t="s">
        <v>227</v>
      </c>
      <c r="F878" s="17" t="s">
        <v>227</v>
      </c>
      <c r="G878" s="17" t="s">
        <v>227</v>
      </c>
      <c r="H878" s="17" t="s">
        <v>227</v>
      </c>
      <c r="I878" s="17" t="s">
        <v>227</v>
      </c>
      <c r="J878" s="17" t="s">
        <v>227</v>
      </c>
      <c r="K878" s="17" t="s">
        <v>227</v>
      </c>
      <c r="L878" s="17" t="s">
        <v>227</v>
      </c>
      <c r="M878" s="17" t="s">
        <v>227</v>
      </c>
      <c r="N878" s="17" t="s">
        <v>227</v>
      </c>
      <c r="O878" s="17" t="s">
        <v>227</v>
      </c>
      <c r="P878" s="17" t="s">
        <v>227</v>
      </c>
      <c r="Q878" s="17" t="s">
        <v>227</v>
      </c>
      <c r="R878" s="17" t="s">
        <v>227</v>
      </c>
      <c r="S878" s="15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27">
        <v>1</v>
      </c>
    </row>
    <row r="879" spans="1:65">
      <c r="A879" s="29"/>
      <c r="B879" s="19" t="s">
        <v>228</v>
      </c>
      <c r="C879" s="9" t="s">
        <v>228</v>
      </c>
      <c r="D879" s="151" t="s">
        <v>230</v>
      </c>
      <c r="E879" s="152" t="s">
        <v>232</v>
      </c>
      <c r="F879" s="152" t="s">
        <v>235</v>
      </c>
      <c r="G879" s="152" t="s">
        <v>236</v>
      </c>
      <c r="H879" s="152" t="s">
        <v>238</v>
      </c>
      <c r="I879" s="152" t="s">
        <v>239</v>
      </c>
      <c r="J879" s="152" t="s">
        <v>240</v>
      </c>
      <c r="K879" s="152" t="s">
        <v>241</v>
      </c>
      <c r="L879" s="152" t="s">
        <v>244</v>
      </c>
      <c r="M879" s="152" t="s">
        <v>245</v>
      </c>
      <c r="N879" s="152" t="s">
        <v>246</v>
      </c>
      <c r="O879" s="152" t="s">
        <v>247</v>
      </c>
      <c r="P879" s="152" t="s">
        <v>248</v>
      </c>
      <c r="Q879" s="152" t="s">
        <v>249</v>
      </c>
      <c r="R879" s="152" t="s">
        <v>250</v>
      </c>
      <c r="S879" s="15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27" t="s">
        <v>3</v>
      </c>
    </row>
    <row r="880" spans="1:65">
      <c r="A880" s="29"/>
      <c r="B880" s="19"/>
      <c r="C880" s="9"/>
      <c r="D880" s="10" t="s">
        <v>262</v>
      </c>
      <c r="E880" s="11" t="s">
        <v>262</v>
      </c>
      <c r="F880" s="11" t="s">
        <v>312</v>
      </c>
      <c r="G880" s="11" t="s">
        <v>264</v>
      </c>
      <c r="H880" s="11" t="s">
        <v>264</v>
      </c>
      <c r="I880" s="11" t="s">
        <v>262</v>
      </c>
      <c r="J880" s="11" t="s">
        <v>312</v>
      </c>
      <c r="K880" s="11" t="s">
        <v>262</v>
      </c>
      <c r="L880" s="11" t="s">
        <v>262</v>
      </c>
      <c r="M880" s="11" t="s">
        <v>264</v>
      </c>
      <c r="N880" s="11" t="s">
        <v>264</v>
      </c>
      <c r="O880" s="11" t="s">
        <v>262</v>
      </c>
      <c r="P880" s="11" t="s">
        <v>262</v>
      </c>
      <c r="Q880" s="11" t="s">
        <v>262</v>
      </c>
      <c r="R880" s="11" t="s">
        <v>262</v>
      </c>
      <c r="S880" s="15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27">
        <v>2</v>
      </c>
    </row>
    <row r="881" spans="1:65">
      <c r="A881" s="29"/>
      <c r="B881" s="19"/>
      <c r="C881" s="9"/>
      <c r="D881" s="25" t="s">
        <v>116</v>
      </c>
      <c r="E881" s="25" t="s">
        <v>313</v>
      </c>
      <c r="F881" s="25" t="s">
        <v>315</v>
      </c>
      <c r="G881" s="25" t="s">
        <v>314</v>
      </c>
      <c r="H881" s="25" t="s">
        <v>315</v>
      </c>
      <c r="I881" s="25" t="s">
        <v>313</v>
      </c>
      <c r="J881" s="25" t="s">
        <v>315</v>
      </c>
      <c r="K881" s="25" t="s">
        <v>315</v>
      </c>
      <c r="L881" s="25" t="s">
        <v>315</v>
      </c>
      <c r="M881" s="25" t="s">
        <v>314</v>
      </c>
      <c r="N881" s="25" t="s">
        <v>313</v>
      </c>
      <c r="O881" s="25" t="s">
        <v>315</v>
      </c>
      <c r="P881" s="25" t="s">
        <v>315</v>
      </c>
      <c r="Q881" s="25" t="s">
        <v>315</v>
      </c>
      <c r="R881" s="25" t="s">
        <v>316</v>
      </c>
      <c r="S881" s="15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27">
        <v>2</v>
      </c>
    </row>
    <row r="882" spans="1:65">
      <c r="A882" s="29"/>
      <c r="B882" s="18">
        <v>1</v>
      </c>
      <c r="C882" s="14">
        <v>1</v>
      </c>
      <c r="D882" s="21">
        <v>1.24</v>
      </c>
      <c r="E882" s="147" t="s">
        <v>326</v>
      </c>
      <c r="F882" s="147">
        <v>2</v>
      </c>
      <c r="G882" s="21">
        <v>1.5</v>
      </c>
      <c r="H882" s="21">
        <v>1.47</v>
      </c>
      <c r="I882" s="21">
        <v>1</v>
      </c>
      <c r="J882" s="147" t="s">
        <v>96</v>
      </c>
      <c r="K882" s="21">
        <v>1.2</v>
      </c>
      <c r="L882" s="21">
        <v>1.1000000000000001</v>
      </c>
      <c r="M882" s="21">
        <v>0.85286978556730952</v>
      </c>
      <c r="N882" s="21">
        <v>1.6</v>
      </c>
      <c r="O882" s="21">
        <v>1.1000000000000001</v>
      </c>
      <c r="P882" s="21">
        <v>1.4</v>
      </c>
      <c r="Q882" s="21">
        <v>1.2</v>
      </c>
      <c r="R882" s="21">
        <v>1</v>
      </c>
      <c r="S882" s="15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27">
        <v>1</v>
      </c>
    </row>
    <row r="883" spans="1:65">
      <c r="A883" s="29"/>
      <c r="B883" s="19">
        <v>1</v>
      </c>
      <c r="C883" s="9">
        <v>2</v>
      </c>
      <c r="D883" s="11">
        <v>1.21</v>
      </c>
      <c r="E883" s="148" t="s">
        <v>326</v>
      </c>
      <c r="F883" s="148">
        <v>6</v>
      </c>
      <c r="G883" s="11">
        <v>1.6</v>
      </c>
      <c r="H883" s="11">
        <v>1.43</v>
      </c>
      <c r="I883" s="11">
        <v>1.1000000000000001</v>
      </c>
      <c r="J883" s="148" t="s">
        <v>96</v>
      </c>
      <c r="K883" s="11">
        <v>1.2</v>
      </c>
      <c r="L883" s="11">
        <v>1.1000000000000001</v>
      </c>
      <c r="M883" s="11">
        <v>1.1764459827513356</v>
      </c>
      <c r="N883" s="11">
        <v>1.5</v>
      </c>
      <c r="O883" s="11">
        <v>1.1000000000000001</v>
      </c>
      <c r="P883" s="11">
        <v>1.4</v>
      </c>
      <c r="Q883" s="11">
        <v>1.1000000000000001</v>
      </c>
      <c r="R883" s="11">
        <v>0.9</v>
      </c>
      <c r="S883" s="15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27">
        <v>21</v>
      </c>
    </row>
    <row r="884" spans="1:65">
      <c r="A884" s="29"/>
      <c r="B884" s="19">
        <v>1</v>
      </c>
      <c r="C884" s="9">
        <v>3</v>
      </c>
      <c r="D884" s="11">
        <v>1.27</v>
      </c>
      <c r="E884" s="148" t="s">
        <v>326</v>
      </c>
      <c r="F884" s="148">
        <v>3</v>
      </c>
      <c r="G884" s="11">
        <v>1.6</v>
      </c>
      <c r="H884" s="149">
        <v>1.31</v>
      </c>
      <c r="I884" s="11">
        <v>1.1000000000000001</v>
      </c>
      <c r="J884" s="148" t="s">
        <v>96</v>
      </c>
      <c r="K884" s="11">
        <v>1.2</v>
      </c>
      <c r="L884" s="11">
        <v>1.1000000000000001</v>
      </c>
      <c r="M884" s="11">
        <v>1.0687060637960331</v>
      </c>
      <c r="N884" s="11">
        <v>1.5</v>
      </c>
      <c r="O884" s="11">
        <v>1.2</v>
      </c>
      <c r="P884" s="11">
        <v>1.3</v>
      </c>
      <c r="Q884" s="11">
        <v>1.1000000000000001</v>
      </c>
      <c r="R884" s="11">
        <v>1</v>
      </c>
      <c r="S884" s="15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27">
        <v>16</v>
      </c>
    </row>
    <row r="885" spans="1:65">
      <c r="A885" s="29"/>
      <c r="B885" s="19">
        <v>1</v>
      </c>
      <c r="C885" s="9">
        <v>4</v>
      </c>
      <c r="D885" s="11">
        <v>1.29</v>
      </c>
      <c r="E885" s="148" t="s">
        <v>326</v>
      </c>
      <c r="F885" s="148">
        <v>6</v>
      </c>
      <c r="G885" s="11">
        <v>1.5</v>
      </c>
      <c r="H885" s="11">
        <v>1.56</v>
      </c>
      <c r="I885" s="11">
        <v>1.1000000000000001</v>
      </c>
      <c r="J885" s="148" t="s">
        <v>96</v>
      </c>
      <c r="K885" s="11">
        <v>1.2</v>
      </c>
      <c r="L885" s="11">
        <v>1.1000000000000001</v>
      </c>
      <c r="M885" s="11">
        <v>0.82066512935832103</v>
      </c>
      <c r="N885" s="11">
        <v>1.5</v>
      </c>
      <c r="O885" s="11">
        <v>1.2</v>
      </c>
      <c r="P885" s="11">
        <v>1.4</v>
      </c>
      <c r="Q885" s="11">
        <v>1.2</v>
      </c>
      <c r="R885" s="11">
        <v>1</v>
      </c>
      <c r="S885" s="15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27">
        <v>1.2437826554850491</v>
      </c>
    </row>
    <row r="886" spans="1:65">
      <c r="A886" s="29"/>
      <c r="B886" s="19">
        <v>1</v>
      </c>
      <c r="C886" s="9">
        <v>5</v>
      </c>
      <c r="D886" s="11">
        <v>1.24</v>
      </c>
      <c r="E886" s="148" t="s">
        <v>326</v>
      </c>
      <c r="F886" s="148">
        <v>3</v>
      </c>
      <c r="G886" s="11">
        <v>1.6</v>
      </c>
      <c r="H886" s="11">
        <v>1.49</v>
      </c>
      <c r="I886" s="11">
        <v>1.1000000000000001</v>
      </c>
      <c r="J886" s="148" t="s">
        <v>96</v>
      </c>
      <c r="K886" s="11">
        <v>1.2</v>
      </c>
      <c r="L886" s="11">
        <v>1.1000000000000001</v>
      </c>
      <c r="M886" s="11">
        <v>1.2807136969434658</v>
      </c>
      <c r="N886" s="11">
        <v>1.6</v>
      </c>
      <c r="O886" s="11">
        <v>1.2</v>
      </c>
      <c r="P886" s="11">
        <v>1.3</v>
      </c>
      <c r="Q886" s="11">
        <v>1.1000000000000001</v>
      </c>
      <c r="R886" s="11">
        <v>0.9</v>
      </c>
      <c r="S886" s="15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27">
        <v>107</v>
      </c>
    </row>
    <row r="887" spans="1:65">
      <c r="A887" s="29"/>
      <c r="B887" s="19">
        <v>1</v>
      </c>
      <c r="C887" s="9">
        <v>6</v>
      </c>
      <c r="D887" s="11">
        <v>1.27</v>
      </c>
      <c r="E887" s="148" t="s">
        <v>326</v>
      </c>
      <c r="F887" s="148">
        <v>3</v>
      </c>
      <c r="G887" s="11">
        <v>1.5</v>
      </c>
      <c r="H887" s="11">
        <v>1.49</v>
      </c>
      <c r="I887" s="11">
        <v>1.1000000000000001</v>
      </c>
      <c r="J887" s="148" t="s">
        <v>96</v>
      </c>
      <c r="K887" s="11">
        <v>1.2</v>
      </c>
      <c r="L887" s="11">
        <v>1.1000000000000001</v>
      </c>
      <c r="M887" s="11">
        <v>1.3049505365070877</v>
      </c>
      <c r="N887" s="11">
        <v>1.6</v>
      </c>
      <c r="O887" s="11">
        <v>1.2</v>
      </c>
      <c r="P887" s="11">
        <v>1.3</v>
      </c>
      <c r="Q887" s="11">
        <v>1.1000000000000001</v>
      </c>
      <c r="R887" s="11">
        <v>1</v>
      </c>
      <c r="S887" s="15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55"/>
    </row>
    <row r="888" spans="1:65">
      <c r="A888" s="29"/>
      <c r="B888" s="20" t="s">
        <v>256</v>
      </c>
      <c r="C888" s="12"/>
      <c r="D888" s="22">
        <v>1.2533333333333332</v>
      </c>
      <c r="E888" s="22" t="s">
        <v>651</v>
      </c>
      <c r="F888" s="22">
        <v>3.8333333333333335</v>
      </c>
      <c r="G888" s="22">
        <v>1.55</v>
      </c>
      <c r="H888" s="22">
        <v>1.4583333333333333</v>
      </c>
      <c r="I888" s="22">
        <v>1.0833333333333333</v>
      </c>
      <c r="J888" s="22" t="s">
        <v>651</v>
      </c>
      <c r="K888" s="22">
        <v>1.2</v>
      </c>
      <c r="L888" s="22">
        <v>1.0999999999999999</v>
      </c>
      <c r="M888" s="22">
        <v>1.0840585324872587</v>
      </c>
      <c r="N888" s="22">
        <v>1.5499999999999998</v>
      </c>
      <c r="O888" s="22">
        <v>1.1666666666666667</v>
      </c>
      <c r="P888" s="22">
        <v>1.3499999999999999</v>
      </c>
      <c r="Q888" s="22">
        <v>1.1333333333333331</v>
      </c>
      <c r="R888" s="22">
        <v>0.96666666666666667</v>
      </c>
      <c r="S888" s="15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55"/>
    </row>
    <row r="889" spans="1:65">
      <c r="A889" s="29"/>
      <c r="B889" s="3" t="s">
        <v>257</v>
      </c>
      <c r="C889" s="28"/>
      <c r="D889" s="11">
        <v>1.2549999999999999</v>
      </c>
      <c r="E889" s="11" t="s">
        <v>651</v>
      </c>
      <c r="F889" s="11">
        <v>3</v>
      </c>
      <c r="G889" s="11">
        <v>1.55</v>
      </c>
      <c r="H889" s="11">
        <v>1.48</v>
      </c>
      <c r="I889" s="11">
        <v>1.1000000000000001</v>
      </c>
      <c r="J889" s="11" t="s">
        <v>651</v>
      </c>
      <c r="K889" s="11">
        <v>1.2</v>
      </c>
      <c r="L889" s="11">
        <v>1.1000000000000001</v>
      </c>
      <c r="M889" s="11">
        <v>1.1225760232736843</v>
      </c>
      <c r="N889" s="11">
        <v>1.55</v>
      </c>
      <c r="O889" s="11">
        <v>1.2</v>
      </c>
      <c r="P889" s="11">
        <v>1.35</v>
      </c>
      <c r="Q889" s="11">
        <v>1.1000000000000001</v>
      </c>
      <c r="R889" s="11">
        <v>1</v>
      </c>
      <c r="S889" s="15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55"/>
    </row>
    <row r="890" spans="1:65">
      <c r="A890" s="29"/>
      <c r="B890" s="3" t="s">
        <v>258</v>
      </c>
      <c r="C890" s="28"/>
      <c r="D890" s="23">
        <v>2.8751811537130457E-2</v>
      </c>
      <c r="E890" s="23" t="s">
        <v>651</v>
      </c>
      <c r="F890" s="23">
        <v>1.7224014243685082</v>
      </c>
      <c r="G890" s="23">
        <v>5.4772255750516662E-2</v>
      </c>
      <c r="H890" s="23">
        <v>8.4003968160240305E-2</v>
      </c>
      <c r="I890" s="23">
        <v>4.0824829046386332E-2</v>
      </c>
      <c r="J890" s="23" t="s">
        <v>651</v>
      </c>
      <c r="K890" s="23">
        <v>0</v>
      </c>
      <c r="L890" s="23">
        <v>2.4323767777952469E-16</v>
      </c>
      <c r="M890" s="23">
        <v>0.2093141141550974</v>
      </c>
      <c r="N890" s="23">
        <v>5.4772255750516662E-2</v>
      </c>
      <c r="O890" s="23">
        <v>5.1639777949432156E-2</v>
      </c>
      <c r="P890" s="23">
        <v>5.477225575051653E-2</v>
      </c>
      <c r="Q890" s="23">
        <v>5.1639777949432156E-2</v>
      </c>
      <c r="R890" s="23">
        <v>5.1639777949432218E-2</v>
      </c>
      <c r="S890" s="15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55"/>
    </row>
    <row r="891" spans="1:65">
      <c r="A891" s="29"/>
      <c r="B891" s="3" t="s">
        <v>86</v>
      </c>
      <c r="C891" s="28"/>
      <c r="D891" s="13">
        <v>2.2940275162604089E-2</v>
      </c>
      <c r="E891" s="13" t="s">
        <v>651</v>
      </c>
      <c r="F891" s="13">
        <v>0.44932211070482819</v>
      </c>
      <c r="G891" s="13">
        <v>3.5336939193881714E-2</v>
      </c>
      <c r="H891" s="13">
        <v>5.7602721024164784E-2</v>
      </c>
      <c r="I891" s="13">
        <v>3.7684457581279696E-2</v>
      </c>
      <c r="J891" s="13" t="s">
        <v>651</v>
      </c>
      <c r="K891" s="13">
        <v>0</v>
      </c>
      <c r="L891" s="13">
        <v>2.2112516161774974E-16</v>
      </c>
      <c r="M891" s="13">
        <v>0.19308377535191582</v>
      </c>
      <c r="N891" s="13">
        <v>3.5336939193881721E-2</v>
      </c>
      <c r="O891" s="13">
        <v>4.4262666813798986E-2</v>
      </c>
      <c r="P891" s="13">
        <v>4.0572041296678914E-2</v>
      </c>
      <c r="Q891" s="13">
        <v>4.5564509955381326E-2</v>
      </c>
      <c r="R891" s="13">
        <v>5.3420459947688501E-2</v>
      </c>
      <c r="S891" s="15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55"/>
    </row>
    <row r="892" spans="1:65">
      <c r="A892" s="29"/>
      <c r="B892" s="3" t="s">
        <v>259</v>
      </c>
      <c r="C892" s="28"/>
      <c r="D892" s="13">
        <v>7.6787353531309055E-3</v>
      </c>
      <c r="E892" s="13" t="s">
        <v>651</v>
      </c>
      <c r="F892" s="13">
        <v>2.0819961320640976</v>
      </c>
      <c r="G892" s="13">
        <v>0.24619843600852653</v>
      </c>
      <c r="H892" s="13">
        <v>0.17249852850264569</v>
      </c>
      <c r="I892" s="13">
        <v>-0.12900109311232033</v>
      </c>
      <c r="J892" s="13" t="s">
        <v>651</v>
      </c>
      <c r="K892" s="13">
        <v>-3.5201210832108587E-2</v>
      </c>
      <c r="L892" s="13">
        <v>-0.11560110992943295</v>
      </c>
      <c r="M892" s="13">
        <v>-0.1284180337243096</v>
      </c>
      <c r="N892" s="13">
        <v>0.24619843600852631</v>
      </c>
      <c r="O892" s="13">
        <v>-6.2001177197883228E-2</v>
      </c>
      <c r="P892" s="13">
        <v>8.5398637813877798E-2</v>
      </c>
      <c r="Q892" s="13">
        <v>-8.8801143563658314E-2</v>
      </c>
      <c r="R892" s="13">
        <v>-0.22280097539253185</v>
      </c>
      <c r="S892" s="15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55"/>
    </row>
    <row r="893" spans="1:65">
      <c r="A893" s="29"/>
      <c r="B893" s="45" t="s">
        <v>260</v>
      </c>
      <c r="C893" s="46"/>
      <c r="D893" s="44">
        <v>0.14000000000000001</v>
      </c>
      <c r="E893" s="44">
        <v>0.13</v>
      </c>
      <c r="F893" s="44" t="s">
        <v>261</v>
      </c>
      <c r="G893" s="44">
        <v>1.65</v>
      </c>
      <c r="H893" s="44">
        <v>1.18</v>
      </c>
      <c r="I893" s="44">
        <v>0.72</v>
      </c>
      <c r="J893" s="44">
        <v>19.14</v>
      </c>
      <c r="K893" s="44">
        <v>0.13</v>
      </c>
      <c r="L893" s="44">
        <v>0.63</v>
      </c>
      <c r="M893" s="44">
        <v>0.71</v>
      </c>
      <c r="N893" s="44">
        <v>1.65</v>
      </c>
      <c r="O893" s="44">
        <v>0.3</v>
      </c>
      <c r="P893" s="44">
        <v>0.63</v>
      </c>
      <c r="Q893" s="44">
        <v>0.46</v>
      </c>
      <c r="R893" s="44">
        <v>1.31</v>
      </c>
      <c r="S893" s="15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55"/>
    </row>
    <row r="894" spans="1:65">
      <c r="B894" s="30" t="s">
        <v>324</v>
      </c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BM894" s="55"/>
    </row>
    <row r="895" spans="1:65">
      <c r="BM895" s="55"/>
    </row>
    <row r="896" spans="1:65" ht="15">
      <c r="B896" s="8" t="s">
        <v>571</v>
      </c>
      <c r="BM896" s="27" t="s">
        <v>66</v>
      </c>
    </row>
    <row r="897" spans="1:65" ht="15">
      <c r="A897" s="24" t="s">
        <v>18</v>
      </c>
      <c r="B897" s="18" t="s">
        <v>110</v>
      </c>
      <c r="C897" s="15" t="s">
        <v>111</v>
      </c>
      <c r="D897" s="16" t="s">
        <v>227</v>
      </c>
      <c r="E897" s="17" t="s">
        <v>227</v>
      </c>
      <c r="F897" s="17" t="s">
        <v>227</v>
      </c>
      <c r="G897" s="17" t="s">
        <v>227</v>
      </c>
      <c r="H897" s="17" t="s">
        <v>227</v>
      </c>
      <c r="I897" s="17" t="s">
        <v>227</v>
      </c>
      <c r="J897" s="17" t="s">
        <v>227</v>
      </c>
      <c r="K897" s="17" t="s">
        <v>227</v>
      </c>
      <c r="L897" s="17" t="s">
        <v>227</v>
      </c>
      <c r="M897" s="17" t="s">
        <v>227</v>
      </c>
      <c r="N897" s="17" t="s">
        <v>227</v>
      </c>
      <c r="O897" s="17" t="s">
        <v>227</v>
      </c>
      <c r="P897" s="17" t="s">
        <v>227</v>
      </c>
      <c r="Q897" s="17" t="s">
        <v>227</v>
      </c>
      <c r="R897" s="17" t="s">
        <v>227</v>
      </c>
      <c r="S897" s="17" t="s">
        <v>227</v>
      </c>
      <c r="T897" s="15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27">
        <v>1</v>
      </c>
    </row>
    <row r="898" spans="1:65">
      <c r="A898" s="29"/>
      <c r="B898" s="19" t="s">
        <v>228</v>
      </c>
      <c r="C898" s="9" t="s">
        <v>228</v>
      </c>
      <c r="D898" s="151" t="s">
        <v>230</v>
      </c>
      <c r="E898" s="152" t="s">
        <v>232</v>
      </c>
      <c r="F898" s="152" t="s">
        <v>235</v>
      </c>
      <c r="G898" s="152" t="s">
        <v>236</v>
      </c>
      <c r="H898" s="152" t="s">
        <v>238</v>
      </c>
      <c r="I898" s="152" t="s">
        <v>239</v>
      </c>
      <c r="J898" s="152" t="s">
        <v>240</v>
      </c>
      <c r="K898" s="152" t="s">
        <v>241</v>
      </c>
      <c r="L898" s="152" t="s">
        <v>242</v>
      </c>
      <c r="M898" s="152" t="s">
        <v>244</v>
      </c>
      <c r="N898" s="152" t="s">
        <v>245</v>
      </c>
      <c r="O898" s="152" t="s">
        <v>246</v>
      </c>
      <c r="P898" s="152" t="s">
        <v>247</v>
      </c>
      <c r="Q898" s="152" t="s">
        <v>248</v>
      </c>
      <c r="R898" s="152" t="s">
        <v>249</v>
      </c>
      <c r="S898" s="152" t="s">
        <v>250</v>
      </c>
      <c r="T898" s="15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27" t="s">
        <v>3</v>
      </c>
    </row>
    <row r="899" spans="1:65">
      <c r="A899" s="29"/>
      <c r="B899" s="19"/>
      <c r="C899" s="9"/>
      <c r="D899" s="10" t="s">
        <v>262</v>
      </c>
      <c r="E899" s="11" t="s">
        <v>262</v>
      </c>
      <c r="F899" s="11" t="s">
        <v>312</v>
      </c>
      <c r="G899" s="11" t="s">
        <v>264</v>
      </c>
      <c r="H899" s="11" t="s">
        <v>264</v>
      </c>
      <c r="I899" s="11" t="s">
        <v>262</v>
      </c>
      <c r="J899" s="11" t="s">
        <v>312</v>
      </c>
      <c r="K899" s="11" t="s">
        <v>262</v>
      </c>
      <c r="L899" s="11" t="s">
        <v>262</v>
      </c>
      <c r="M899" s="11" t="s">
        <v>262</v>
      </c>
      <c r="N899" s="11" t="s">
        <v>264</v>
      </c>
      <c r="O899" s="11" t="s">
        <v>264</v>
      </c>
      <c r="P899" s="11" t="s">
        <v>262</v>
      </c>
      <c r="Q899" s="11" t="s">
        <v>262</v>
      </c>
      <c r="R899" s="11" t="s">
        <v>262</v>
      </c>
      <c r="S899" s="11" t="s">
        <v>312</v>
      </c>
      <c r="T899" s="15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27">
        <v>0</v>
      </c>
    </row>
    <row r="900" spans="1:65">
      <c r="A900" s="29"/>
      <c r="B900" s="19"/>
      <c r="C900" s="9"/>
      <c r="D900" s="25" t="s">
        <v>116</v>
      </c>
      <c r="E900" s="25" t="s">
        <v>313</v>
      </c>
      <c r="F900" s="25" t="s">
        <v>315</v>
      </c>
      <c r="G900" s="25" t="s">
        <v>314</v>
      </c>
      <c r="H900" s="25" t="s">
        <v>315</v>
      </c>
      <c r="I900" s="25" t="s">
        <v>313</v>
      </c>
      <c r="J900" s="25" t="s">
        <v>315</v>
      </c>
      <c r="K900" s="25" t="s">
        <v>315</v>
      </c>
      <c r="L900" s="25" t="s">
        <v>315</v>
      </c>
      <c r="M900" s="25" t="s">
        <v>315</v>
      </c>
      <c r="N900" s="25" t="s">
        <v>314</v>
      </c>
      <c r="O900" s="25" t="s">
        <v>313</v>
      </c>
      <c r="P900" s="25" t="s">
        <v>315</v>
      </c>
      <c r="Q900" s="25" t="s">
        <v>315</v>
      </c>
      <c r="R900" s="25" t="s">
        <v>315</v>
      </c>
      <c r="S900" s="25" t="s">
        <v>316</v>
      </c>
      <c r="T900" s="15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27">
        <v>1</v>
      </c>
    </row>
    <row r="901" spans="1:65">
      <c r="A901" s="29"/>
      <c r="B901" s="18">
        <v>1</v>
      </c>
      <c r="C901" s="14">
        <v>1</v>
      </c>
      <c r="D901" s="223">
        <v>55.67</v>
      </c>
      <c r="E901" s="223">
        <v>56.375690749181842</v>
      </c>
      <c r="F901" s="224">
        <v>220</v>
      </c>
      <c r="G901" s="223">
        <v>49.9</v>
      </c>
      <c r="H901" s="224">
        <v>67.7</v>
      </c>
      <c r="I901" s="223">
        <v>51.7</v>
      </c>
      <c r="J901" s="223">
        <v>56.42</v>
      </c>
      <c r="K901" s="223">
        <v>55.8</v>
      </c>
      <c r="L901" s="223">
        <v>49.4</v>
      </c>
      <c r="M901" s="223">
        <v>56.2</v>
      </c>
      <c r="N901" s="223">
        <v>49.503502460701277</v>
      </c>
      <c r="O901" s="223">
        <v>52.6</v>
      </c>
      <c r="P901" s="223">
        <v>54.2</v>
      </c>
      <c r="Q901" s="223">
        <v>59.8</v>
      </c>
      <c r="R901" s="223">
        <v>55.3</v>
      </c>
      <c r="S901" s="223">
        <v>44.9</v>
      </c>
      <c r="T901" s="225"/>
      <c r="U901" s="226"/>
      <c r="V901" s="226"/>
      <c r="W901" s="226"/>
      <c r="X901" s="226"/>
      <c r="Y901" s="226"/>
      <c r="Z901" s="226"/>
      <c r="AA901" s="226"/>
      <c r="AB901" s="226"/>
      <c r="AC901" s="226"/>
      <c r="AD901" s="226"/>
      <c r="AE901" s="226"/>
      <c r="AF901" s="226"/>
      <c r="AG901" s="226"/>
      <c r="AH901" s="226"/>
      <c r="AI901" s="226"/>
      <c r="AJ901" s="226"/>
      <c r="AK901" s="226"/>
      <c r="AL901" s="226"/>
      <c r="AM901" s="226"/>
      <c r="AN901" s="226"/>
      <c r="AO901" s="226"/>
      <c r="AP901" s="226"/>
      <c r="AQ901" s="226"/>
      <c r="AR901" s="226"/>
      <c r="AS901" s="226"/>
      <c r="AT901" s="226"/>
      <c r="AU901" s="226"/>
      <c r="AV901" s="226"/>
      <c r="AW901" s="226"/>
      <c r="AX901" s="226"/>
      <c r="AY901" s="226"/>
      <c r="AZ901" s="226"/>
      <c r="BA901" s="226"/>
      <c r="BB901" s="226"/>
      <c r="BC901" s="226"/>
      <c r="BD901" s="226"/>
      <c r="BE901" s="226"/>
      <c r="BF901" s="226"/>
      <c r="BG901" s="226"/>
      <c r="BH901" s="226"/>
      <c r="BI901" s="226"/>
      <c r="BJ901" s="226"/>
      <c r="BK901" s="226"/>
      <c r="BL901" s="226"/>
      <c r="BM901" s="227">
        <v>1</v>
      </c>
    </row>
    <row r="902" spans="1:65">
      <c r="A902" s="29"/>
      <c r="B902" s="19">
        <v>1</v>
      </c>
      <c r="C902" s="9">
        <v>2</v>
      </c>
      <c r="D902" s="228">
        <v>56.01</v>
      </c>
      <c r="E902" s="228">
        <v>55.796102313500199</v>
      </c>
      <c r="F902" s="229">
        <v>230</v>
      </c>
      <c r="G902" s="228">
        <v>51.1</v>
      </c>
      <c r="H902" s="229">
        <v>66</v>
      </c>
      <c r="I902" s="228">
        <v>52.9</v>
      </c>
      <c r="J902" s="228">
        <v>57.296666666666674</v>
      </c>
      <c r="K902" s="228">
        <v>56.7</v>
      </c>
      <c r="L902" s="228">
        <v>53.3</v>
      </c>
      <c r="M902" s="228">
        <v>56.8</v>
      </c>
      <c r="N902" s="228">
        <v>50.593049303471361</v>
      </c>
      <c r="O902" s="228">
        <v>53.1</v>
      </c>
      <c r="P902" s="228">
        <v>54.1</v>
      </c>
      <c r="Q902" s="228">
        <v>60.6</v>
      </c>
      <c r="R902" s="228">
        <v>53.7</v>
      </c>
      <c r="S902" s="228">
        <v>45.3</v>
      </c>
      <c r="T902" s="225"/>
      <c r="U902" s="226"/>
      <c r="V902" s="226"/>
      <c r="W902" s="226"/>
      <c r="X902" s="226"/>
      <c r="Y902" s="226"/>
      <c r="Z902" s="226"/>
      <c r="AA902" s="226"/>
      <c r="AB902" s="226"/>
      <c r="AC902" s="226"/>
      <c r="AD902" s="226"/>
      <c r="AE902" s="226"/>
      <c r="AF902" s="226"/>
      <c r="AG902" s="226"/>
      <c r="AH902" s="226"/>
      <c r="AI902" s="226"/>
      <c r="AJ902" s="226"/>
      <c r="AK902" s="226"/>
      <c r="AL902" s="226"/>
      <c r="AM902" s="226"/>
      <c r="AN902" s="226"/>
      <c r="AO902" s="226"/>
      <c r="AP902" s="226"/>
      <c r="AQ902" s="226"/>
      <c r="AR902" s="226"/>
      <c r="AS902" s="226"/>
      <c r="AT902" s="226"/>
      <c r="AU902" s="226"/>
      <c r="AV902" s="226"/>
      <c r="AW902" s="226"/>
      <c r="AX902" s="226"/>
      <c r="AY902" s="226"/>
      <c r="AZ902" s="226"/>
      <c r="BA902" s="226"/>
      <c r="BB902" s="226"/>
      <c r="BC902" s="226"/>
      <c r="BD902" s="226"/>
      <c r="BE902" s="226"/>
      <c r="BF902" s="226"/>
      <c r="BG902" s="226"/>
      <c r="BH902" s="226"/>
      <c r="BI902" s="226"/>
      <c r="BJ902" s="226"/>
      <c r="BK902" s="226"/>
      <c r="BL902" s="226"/>
      <c r="BM902" s="227">
        <v>22</v>
      </c>
    </row>
    <row r="903" spans="1:65">
      <c r="A903" s="29"/>
      <c r="B903" s="19">
        <v>1</v>
      </c>
      <c r="C903" s="9">
        <v>3</v>
      </c>
      <c r="D903" s="228">
        <v>55.59</v>
      </c>
      <c r="E903" s="228">
        <v>56.152364190584024</v>
      </c>
      <c r="F903" s="229">
        <v>224</v>
      </c>
      <c r="G903" s="228">
        <v>53.7</v>
      </c>
      <c r="H903" s="229">
        <v>61.9</v>
      </c>
      <c r="I903" s="228">
        <v>53.1</v>
      </c>
      <c r="J903" s="228">
        <v>58.083333333333336</v>
      </c>
      <c r="K903" s="228">
        <v>55.8</v>
      </c>
      <c r="L903" s="228">
        <v>51.6</v>
      </c>
      <c r="M903" s="228">
        <v>55.4</v>
      </c>
      <c r="N903" s="228">
        <v>49.543534832668264</v>
      </c>
      <c r="O903" s="228">
        <v>52.7</v>
      </c>
      <c r="P903" s="228">
        <v>56.1</v>
      </c>
      <c r="Q903" s="228">
        <v>59.5</v>
      </c>
      <c r="R903" s="228">
        <v>55.2</v>
      </c>
      <c r="S903" s="228">
        <v>45.7</v>
      </c>
      <c r="T903" s="225"/>
      <c r="U903" s="226"/>
      <c r="V903" s="226"/>
      <c r="W903" s="226"/>
      <c r="X903" s="226"/>
      <c r="Y903" s="226"/>
      <c r="Z903" s="226"/>
      <c r="AA903" s="226"/>
      <c r="AB903" s="226"/>
      <c r="AC903" s="226"/>
      <c r="AD903" s="226"/>
      <c r="AE903" s="226"/>
      <c r="AF903" s="226"/>
      <c r="AG903" s="226"/>
      <c r="AH903" s="226"/>
      <c r="AI903" s="226"/>
      <c r="AJ903" s="226"/>
      <c r="AK903" s="226"/>
      <c r="AL903" s="226"/>
      <c r="AM903" s="226"/>
      <c r="AN903" s="226"/>
      <c r="AO903" s="226"/>
      <c r="AP903" s="226"/>
      <c r="AQ903" s="226"/>
      <c r="AR903" s="226"/>
      <c r="AS903" s="226"/>
      <c r="AT903" s="226"/>
      <c r="AU903" s="226"/>
      <c r="AV903" s="226"/>
      <c r="AW903" s="226"/>
      <c r="AX903" s="226"/>
      <c r="AY903" s="226"/>
      <c r="AZ903" s="226"/>
      <c r="BA903" s="226"/>
      <c r="BB903" s="226"/>
      <c r="BC903" s="226"/>
      <c r="BD903" s="226"/>
      <c r="BE903" s="226"/>
      <c r="BF903" s="226"/>
      <c r="BG903" s="226"/>
      <c r="BH903" s="226"/>
      <c r="BI903" s="226"/>
      <c r="BJ903" s="226"/>
      <c r="BK903" s="226"/>
      <c r="BL903" s="226"/>
      <c r="BM903" s="227">
        <v>16</v>
      </c>
    </row>
    <row r="904" spans="1:65">
      <c r="A904" s="29"/>
      <c r="B904" s="19">
        <v>1</v>
      </c>
      <c r="C904" s="9">
        <v>4</v>
      </c>
      <c r="D904" s="228">
        <v>57.48</v>
      </c>
      <c r="E904" s="228">
        <v>55.645557964204734</v>
      </c>
      <c r="F904" s="229">
        <v>229</v>
      </c>
      <c r="G904" s="228">
        <v>52.9</v>
      </c>
      <c r="H904" s="229">
        <v>69.5</v>
      </c>
      <c r="I904" s="228">
        <v>52.2</v>
      </c>
      <c r="J904" s="228">
        <v>57.273333333333333</v>
      </c>
      <c r="K904" s="228">
        <v>56.8</v>
      </c>
      <c r="L904" s="228">
        <v>52.6</v>
      </c>
      <c r="M904" s="228">
        <v>56.7</v>
      </c>
      <c r="N904" s="228">
        <v>50.604927420772235</v>
      </c>
      <c r="O904" s="228">
        <v>52</v>
      </c>
      <c r="P904" s="228">
        <v>55.3</v>
      </c>
      <c r="Q904" s="228">
        <v>60.2</v>
      </c>
      <c r="R904" s="228">
        <v>54.5</v>
      </c>
      <c r="S904" s="228">
        <v>45.1</v>
      </c>
      <c r="T904" s="225"/>
      <c r="U904" s="226"/>
      <c r="V904" s="226"/>
      <c r="W904" s="226"/>
      <c r="X904" s="226"/>
      <c r="Y904" s="226"/>
      <c r="Z904" s="226"/>
      <c r="AA904" s="226"/>
      <c r="AB904" s="226"/>
      <c r="AC904" s="226"/>
      <c r="AD904" s="226"/>
      <c r="AE904" s="226"/>
      <c r="AF904" s="226"/>
      <c r="AG904" s="226"/>
      <c r="AH904" s="226"/>
      <c r="AI904" s="226"/>
      <c r="AJ904" s="226"/>
      <c r="AK904" s="226"/>
      <c r="AL904" s="226"/>
      <c r="AM904" s="226"/>
      <c r="AN904" s="226"/>
      <c r="AO904" s="226"/>
      <c r="AP904" s="226"/>
      <c r="AQ904" s="226"/>
      <c r="AR904" s="226"/>
      <c r="AS904" s="226"/>
      <c r="AT904" s="226"/>
      <c r="AU904" s="226"/>
      <c r="AV904" s="226"/>
      <c r="AW904" s="226"/>
      <c r="AX904" s="226"/>
      <c r="AY904" s="226"/>
      <c r="AZ904" s="226"/>
      <c r="BA904" s="226"/>
      <c r="BB904" s="226"/>
      <c r="BC904" s="226"/>
      <c r="BD904" s="226"/>
      <c r="BE904" s="226"/>
      <c r="BF904" s="226"/>
      <c r="BG904" s="226"/>
      <c r="BH904" s="226"/>
      <c r="BI904" s="226"/>
      <c r="BJ904" s="226"/>
      <c r="BK904" s="226"/>
      <c r="BL904" s="226"/>
      <c r="BM904" s="227">
        <v>53.91308161014301</v>
      </c>
    </row>
    <row r="905" spans="1:65">
      <c r="A905" s="29"/>
      <c r="B905" s="19">
        <v>1</v>
      </c>
      <c r="C905" s="9">
        <v>5</v>
      </c>
      <c r="D905" s="228">
        <v>57.13</v>
      </c>
      <c r="E905" s="228">
        <v>56.080218382903652</v>
      </c>
      <c r="F905" s="229">
        <v>227</v>
      </c>
      <c r="G905" s="228">
        <v>51.1</v>
      </c>
      <c r="H905" s="229">
        <v>69.599999999999994</v>
      </c>
      <c r="I905" s="228">
        <v>52</v>
      </c>
      <c r="J905" s="228">
        <v>57.056666666666665</v>
      </c>
      <c r="K905" s="228">
        <v>56.4</v>
      </c>
      <c r="L905" s="228">
        <v>50.1</v>
      </c>
      <c r="M905" s="228">
        <v>57.4</v>
      </c>
      <c r="N905" s="228">
        <v>51.216159000192221</v>
      </c>
      <c r="O905" s="228">
        <v>52.3</v>
      </c>
      <c r="P905" s="228">
        <v>55.6</v>
      </c>
      <c r="Q905" s="228">
        <v>57.8</v>
      </c>
      <c r="R905" s="228">
        <v>55.1</v>
      </c>
      <c r="S905" s="230">
        <v>48.6</v>
      </c>
      <c r="T905" s="225"/>
      <c r="U905" s="226"/>
      <c r="V905" s="226"/>
      <c r="W905" s="226"/>
      <c r="X905" s="226"/>
      <c r="Y905" s="226"/>
      <c r="Z905" s="226"/>
      <c r="AA905" s="226"/>
      <c r="AB905" s="226"/>
      <c r="AC905" s="226"/>
      <c r="AD905" s="226"/>
      <c r="AE905" s="226"/>
      <c r="AF905" s="226"/>
      <c r="AG905" s="226"/>
      <c r="AH905" s="226"/>
      <c r="AI905" s="226"/>
      <c r="AJ905" s="226"/>
      <c r="AK905" s="226"/>
      <c r="AL905" s="226"/>
      <c r="AM905" s="226"/>
      <c r="AN905" s="226"/>
      <c r="AO905" s="226"/>
      <c r="AP905" s="226"/>
      <c r="AQ905" s="226"/>
      <c r="AR905" s="226"/>
      <c r="AS905" s="226"/>
      <c r="AT905" s="226"/>
      <c r="AU905" s="226"/>
      <c r="AV905" s="226"/>
      <c r="AW905" s="226"/>
      <c r="AX905" s="226"/>
      <c r="AY905" s="226"/>
      <c r="AZ905" s="226"/>
      <c r="BA905" s="226"/>
      <c r="BB905" s="226"/>
      <c r="BC905" s="226"/>
      <c r="BD905" s="226"/>
      <c r="BE905" s="226"/>
      <c r="BF905" s="226"/>
      <c r="BG905" s="226"/>
      <c r="BH905" s="226"/>
      <c r="BI905" s="226"/>
      <c r="BJ905" s="226"/>
      <c r="BK905" s="226"/>
      <c r="BL905" s="226"/>
      <c r="BM905" s="227">
        <v>108</v>
      </c>
    </row>
    <row r="906" spans="1:65">
      <c r="A906" s="29"/>
      <c r="B906" s="19">
        <v>1</v>
      </c>
      <c r="C906" s="9">
        <v>6</v>
      </c>
      <c r="D906" s="228">
        <v>56.9</v>
      </c>
      <c r="E906" s="228">
        <v>55.533689762276509</v>
      </c>
      <c r="F906" s="229">
        <v>226</v>
      </c>
      <c r="G906" s="228">
        <v>51.8</v>
      </c>
      <c r="H906" s="229">
        <v>70.099999999999994</v>
      </c>
      <c r="I906" s="228">
        <v>52.9</v>
      </c>
      <c r="J906" s="228">
        <v>56.32</v>
      </c>
      <c r="K906" s="228">
        <v>55.3</v>
      </c>
      <c r="L906" s="228">
        <v>50.7</v>
      </c>
      <c r="M906" s="228">
        <v>56.2</v>
      </c>
      <c r="N906" s="228">
        <v>50.824058871555394</v>
      </c>
      <c r="O906" s="228">
        <v>52.8</v>
      </c>
      <c r="P906" s="228">
        <v>55.6</v>
      </c>
      <c r="Q906" s="228">
        <v>57.3</v>
      </c>
      <c r="R906" s="228">
        <v>54.5</v>
      </c>
      <c r="S906" s="228">
        <v>45</v>
      </c>
      <c r="T906" s="225"/>
      <c r="U906" s="226"/>
      <c r="V906" s="226"/>
      <c r="W906" s="226"/>
      <c r="X906" s="226"/>
      <c r="Y906" s="226"/>
      <c r="Z906" s="226"/>
      <c r="AA906" s="226"/>
      <c r="AB906" s="226"/>
      <c r="AC906" s="226"/>
      <c r="AD906" s="226"/>
      <c r="AE906" s="226"/>
      <c r="AF906" s="226"/>
      <c r="AG906" s="226"/>
      <c r="AH906" s="226"/>
      <c r="AI906" s="226"/>
      <c r="AJ906" s="226"/>
      <c r="AK906" s="226"/>
      <c r="AL906" s="226"/>
      <c r="AM906" s="226"/>
      <c r="AN906" s="226"/>
      <c r="AO906" s="226"/>
      <c r="AP906" s="226"/>
      <c r="AQ906" s="226"/>
      <c r="AR906" s="226"/>
      <c r="AS906" s="226"/>
      <c r="AT906" s="226"/>
      <c r="AU906" s="226"/>
      <c r="AV906" s="226"/>
      <c r="AW906" s="226"/>
      <c r="AX906" s="226"/>
      <c r="AY906" s="226"/>
      <c r="AZ906" s="226"/>
      <c r="BA906" s="226"/>
      <c r="BB906" s="226"/>
      <c r="BC906" s="226"/>
      <c r="BD906" s="226"/>
      <c r="BE906" s="226"/>
      <c r="BF906" s="226"/>
      <c r="BG906" s="226"/>
      <c r="BH906" s="226"/>
      <c r="BI906" s="226"/>
      <c r="BJ906" s="226"/>
      <c r="BK906" s="226"/>
      <c r="BL906" s="226"/>
      <c r="BM906" s="231"/>
    </row>
    <row r="907" spans="1:65">
      <c r="A907" s="29"/>
      <c r="B907" s="20" t="s">
        <v>256</v>
      </c>
      <c r="C907" s="12"/>
      <c r="D907" s="232">
        <v>56.463333333333331</v>
      </c>
      <c r="E907" s="232">
        <v>55.930603893775164</v>
      </c>
      <c r="F907" s="232">
        <v>226</v>
      </c>
      <c r="G907" s="232">
        <v>51.75</v>
      </c>
      <c r="H907" s="232">
        <v>67.466666666666683</v>
      </c>
      <c r="I907" s="232">
        <v>52.466666666666661</v>
      </c>
      <c r="J907" s="232">
        <v>57.074999999999996</v>
      </c>
      <c r="K907" s="232">
        <v>56.133333333333333</v>
      </c>
      <c r="L907" s="232">
        <v>51.283333333333331</v>
      </c>
      <c r="M907" s="232">
        <v>56.449999999999996</v>
      </c>
      <c r="N907" s="232">
        <v>50.380871981560119</v>
      </c>
      <c r="O907" s="232">
        <v>52.583333333333336</v>
      </c>
      <c r="P907" s="232">
        <v>55.150000000000006</v>
      </c>
      <c r="Q907" s="232">
        <v>59.20000000000001</v>
      </c>
      <c r="R907" s="232">
        <v>54.716666666666669</v>
      </c>
      <c r="S907" s="232">
        <v>45.766666666666659</v>
      </c>
      <c r="T907" s="225"/>
      <c r="U907" s="226"/>
      <c r="V907" s="226"/>
      <c r="W907" s="226"/>
      <c r="X907" s="226"/>
      <c r="Y907" s="226"/>
      <c r="Z907" s="226"/>
      <c r="AA907" s="226"/>
      <c r="AB907" s="226"/>
      <c r="AC907" s="226"/>
      <c r="AD907" s="226"/>
      <c r="AE907" s="226"/>
      <c r="AF907" s="226"/>
      <c r="AG907" s="226"/>
      <c r="AH907" s="226"/>
      <c r="AI907" s="226"/>
      <c r="AJ907" s="226"/>
      <c r="AK907" s="226"/>
      <c r="AL907" s="226"/>
      <c r="AM907" s="226"/>
      <c r="AN907" s="226"/>
      <c r="AO907" s="226"/>
      <c r="AP907" s="226"/>
      <c r="AQ907" s="226"/>
      <c r="AR907" s="226"/>
      <c r="AS907" s="226"/>
      <c r="AT907" s="226"/>
      <c r="AU907" s="226"/>
      <c r="AV907" s="226"/>
      <c r="AW907" s="226"/>
      <c r="AX907" s="226"/>
      <c r="AY907" s="226"/>
      <c r="AZ907" s="226"/>
      <c r="BA907" s="226"/>
      <c r="BB907" s="226"/>
      <c r="BC907" s="226"/>
      <c r="BD907" s="226"/>
      <c r="BE907" s="226"/>
      <c r="BF907" s="226"/>
      <c r="BG907" s="226"/>
      <c r="BH907" s="226"/>
      <c r="BI907" s="226"/>
      <c r="BJ907" s="226"/>
      <c r="BK907" s="226"/>
      <c r="BL907" s="226"/>
      <c r="BM907" s="231"/>
    </row>
    <row r="908" spans="1:65">
      <c r="A908" s="29"/>
      <c r="B908" s="3" t="s">
        <v>257</v>
      </c>
      <c r="C908" s="28"/>
      <c r="D908" s="228">
        <v>56.454999999999998</v>
      </c>
      <c r="E908" s="228">
        <v>55.938160348201926</v>
      </c>
      <c r="F908" s="228">
        <v>226.5</v>
      </c>
      <c r="G908" s="228">
        <v>51.45</v>
      </c>
      <c r="H908" s="228">
        <v>68.599999999999994</v>
      </c>
      <c r="I908" s="228">
        <v>52.55</v>
      </c>
      <c r="J908" s="228">
        <v>57.164999999999999</v>
      </c>
      <c r="K908" s="228">
        <v>56.099999999999994</v>
      </c>
      <c r="L908" s="228">
        <v>51.150000000000006</v>
      </c>
      <c r="M908" s="228">
        <v>56.45</v>
      </c>
      <c r="N908" s="228">
        <v>50.598988362121801</v>
      </c>
      <c r="O908" s="228">
        <v>52.650000000000006</v>
      </c>
      <c r="P908" s="228">
        <v>55.45</v>
      </c>
      <c r="Q908" s="228">
        <v>59.65</v>
      </c>
      <c r="R908" s="228">
        <v>54.8</v>
      </c>
      <c r="S908" s="228">
        <v>45.2</v>
      </c>
      <c r="T908" s="225"/>
      <c r="U908" s="226"/>
      <c r="V908" s="226"/>
      <c r="W908" s="226"/>
      <c r="X908" s="226"/>
      <c r="Y908" s="226"/>
      <c r="Z908" s="226"/>
      <c r="AA908" s="226"/>
      <c r="AB908" s="226"/>
      <c r="AC908" s="226"/>
      <c r="AD908" s="226"/>
      <c r="AE908" s="226"/>
      <c r="AF908" s="226"/>
      <c r="AG908" s="226"/>
      <c r="AH908" s="226"/>
      <c r="AI908" s="226"/>
      <c r="AJ908" s="226"/>
      <c r="AK908" s="226"/>
      <c r="AL908" s="226"/>
      <c r="AM908" s="226"/>
      <c r="AN908" s="226"/>
      <c r="AO908" s="226"/>
      <c r="AP908" s="226"/>
      <c r="AQ908" s="226"/>
      <c r="AR908" s="226"/>
      <c r="AS908" s="226"/>
      <c r="AT908" s="226"/>
      <c r="AU908" s="226"/>
      <c r="AV908" s="226"/>
      <c r="AW908" s="226"/>
      <c r="AX908" s="226"/>
      <c r="AY908" s="226"/>
      <c r="AZ908" s="226"/>
      <c r="BA908" s="226"/>
      <c r="BB908" s="226"/>
      <c r="BC908" s="226"/>
      <c r="BD908" s="226"/>
      <c r="BE908" s="226"/>
      <c r="BF908" s="226"/>
      <c r="BG908" s="226"/>
      <c r="BH908" s="226"/>
      <c r="BI908" s="226"/>
      <c r="BJ908" s="226"/>
      <c r="BK908" s="226"/>
      <c r="BL908" s="226"/>
      <c r="BM908" s="231"/>
    </row>
    <row r="909" spans="1:65">
      <c r="A909" s="29"/>
      <c r="B909" s="3" t="s">
        <v>258</v>
      </c>
      <c r="C909" s="28"/>
      <c r="D909" s="218">
        <v>0.80824913650845587</v>
      </c>
      <c r="E909" s="218">
        <v>0.32451413476093832</v>
      </c>
      <c r="F909" s="218">
        <v>3.6331804249169899</v>
      </c>
      <c r="G909" s="218">
        <v>1.3707662090962127</v>
      </c>
      <c r="H909" s="218">
        <v>3.1245266308141235</v>
      </c>
      <c r="I909" s="218">
        <v>0.57503623074260757</v>
      </c>
      <c r="J909" s="218">
        <v>0.64878262067420545</v>
      </c>
      <c r="K909" s="218">
        <v>0.5921711464320667</v>
      </c>
      <c r="L909" s="218">
        <v>1.4958832396502959</v>
      </c>
      <c r="M909" s="218">
        <v>0.68044103344815954</v>
      </c>
      <c r="N909" s="218">
        <v>0.7014627368263211</v>
      </c>
      <c r="O909" s="218">
        <v>0.38686776379877819</v>
      </c>
      <c r="P909" s="218">
        <v>0.8167006795638162</v>
      </c>
      <c r="Q909" s="218">
        <v>1.3401492454200783</v>
      </c>
      <c r="R909" s="218">
        <v>0.60800219297850044</v>
      </c>
      <c r="S909" s="218">
        <v>1.4165686240583859</v>
      </c>
      <c r="T909" s="215"/>
      <c r="U909" s="216"/>
      <c r="V909" s="216"/>
      <c r="W909" s="216"/>
      <c r="X909" s="216"/>
      <c r="Y909" s="216"/>
      <c r="Z909" s="216"/>
      <c r="AA909" s="216"/>
      <c r="AB909" s="216"/>
      <c r="AC909" s="216"/>
      <c r="AD909" s="216"/>
      <c r="AE909" s="216"/>
      <c r="AF909" s="216"/>
      <c r="AG909" s="216"/>
      <c r="AH909" s="216"/>
      <c r="AI909" s="216"/>
      <c r="AJ909" s="216"/>
      <c r="AK909" s="216"/>
      <c r="AL909" s="216"/>
      <c r="AM909" s="216"/>
      <c r="AN909" s="216"/>
      <c r="AO909" s="216"/>
      <c r="AP909" s="216"/>
      <c r="AQ909" s="216"/>
      <c r="AR909" s="216"/>
      <c r="AS909" s="216"/>
      <c r="AT909" s="216"/>
      <c r="AU909" s="216"/>
      <c r="AV909" s="216"/>
      <c r="AW909" s="216"/>
      <c r="AX909" s="216"/>
      <c r="AY909" s="216"/>
      <c r="AZ909" s="216"/>
      <c r="BA909" s="216"/>
      <c r="BB909" s="216"/>
      <c r="BC909" s="216"/>
      <c r="BD909" s="216"/>
      <c r="BE909" s="216"/>
      <c r="BF909" s="216"/>
      <c r="BG909" s="216"/>
      <c r="BH909" s="216"/>
      <c r="BI909" s="216"/>
      <c r="BJ909" s="216"/>
      <c r="BK909" s="216"/>
      <c r="BL909" s="216"/>
      <c r="BM909" s="221"/>
    </row>
    <row r="910" spans="1:65">
      <c r="A910" s="29"/>
      <c r="B910" s="3" t="s">
        <v>86</v>
      </c>
      <c r="C910" s="28"/>
      <c r="D910" s="13">
        <v>1.4314584152106782E-2</v>
      </c>
      <c r="E910" s="13">
        <v>5.8020853015866569E-3</v>
      </c>
      <c r="F910" s="13">
        <v>1.6076019579278716E-2</v>
      </c>
      <c r="G910" s="13">
        <v>2.6488235924564497E-2</v>
      </c>
      <c r="H910" s="13">
        <v>4.6312153618786406E-2</v>
      </c>
      <c r="I910" s="13">
        <v>1.0960029810850209E-2</v>
      </c>
      <c r="J910" s="13">
        <v>1.1367194405154718E-2</v>
      </c>
      <c r="K910" s="13">
        <v>1.0549367216723279E-2</v>
      </c>
      <c r="L910" s="13">
        <v>2.9168993948332063E-2</v>
      </c>
      <c r="M910" s="13">
        <v>1.2053871274546671E-2</v>
      </c>
      <c r="N910" s="13">
        <v>1.3923195634308655E-2</v>
      </c>
      <c r="O910" s="13">
        <v>7.3572316411812015E-3</v>
      </c>
      <c r="P910" s="13">
        <v>1.4808715857911443E-2</v>
      </c>
      <c r="Q910" s="13">
        <v>2.2637656172636453E-2</v>
      </c>
      <c r="R910" s="13">
        <v>1.1111828077584533E-2</v>
      </c>
      <c r="S910" s="13">
        <v>3.0951972849054321E-2</v>
      </c>
      <c r="T910" s="15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55"/>
    </row>
    <row r="911" spans="1:65">
      <c r="A911" s="29"/>
      <c r="B911" s="3" t="s">
        <v>259</v>
      </c>
      <c r="C911" s="28"/>
      <c r="D911" s="13">
        <v>4.7303022699235253E-2</v>
      </c>
      <c r="E911" s="13">
        <v>3.7421757825332413E-2</v>
      </c>
      <c r="F911" s="13">
        <v>3.1919325189803507</v>
      </c>
      <c r="G911" s="13">
        <v>-4.0121646649410869E-2</v>
      </c>
      <c r="H911" s="13">
        <v>0.25139696436817571</v>
      </c>
      <c r="I911" s="13">
        <v>-2.6828645298662135E-2</v>
      </c>
      <c r="J911" s="13">
        <v>5.8648444782316345E-2</v>
      </c>
      <c r="K911" s="13">
        <v>4.1182059286564821E-2</v>
      </c>
      <c r="L911" s="13">
        <v>-4.8777554505712528E-2</v>
      </c>
      <c r="M911" s="13">
        <v>4.705571104619799E-2</v>
      </c>
      <c r="N911" s="13">
        <v>-6.5516745158903156E-2</v>
      </c>
      <c r="O911" s="13">
        <v>-2.4664668334586581E-2</v>
      </c>
      <c r="P911" s="13">
        <v>2.2942824875072265E-2</v>
      </c>
      <c r="Q911" s="13">
        <v>9.8063739485118484E-2</v>
      </c>
      <c r="R911" s="13">
        <v>1.4905196151363764E-2</v>
      </c>
      <c r="S911" s="13">
        <v>-0.15110275094984948</v>
      </c>
      <c r="T911" s="15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55"/>
    </row>
    <row r="912" spans="1:65">
      <c r="A912" s="29"/>
      <c r="B912" s="45" t="s">
        <v>260</v>
      </c>
      <c r="C912" s="46"/>
      <c r="D912" s="44">
        <v>0.21</v>
      </c>
      <c r="E912" s="44">
        <v>0.09</v>
      </c>
      <c r="F912" s="44">
        <v>38.119999999999997</v>
      </c>
      <c r="G912" s="44">
        <v>0.85</v>
      </c>
      <c r="H912" s="44">
        <v>2.67</v>
      </c>
      <c r="I912" s="44">
        <v>0.69</v>
      </c>
      <c r="J912" s="44">
        <v>0.34</v>
      </c>
      <c r="K912" s="44">
        <v>0.13</v>
      </c>
      <c r="L912" s="44">
        <v>0.95</v>
      </c>
      <c r="M912" s="44">
        <v>0.2</v>
      </c>
      <c r="N912" s="44">
        <v>1.1499999999999999</v>
      </c>
      <c r="O912" s="44">
        <v>0.66</v>
      </c>
      <c r="P912" s="44">
        <v>0.09</v>
      </c>
      <c r="Q912" s="44">
        <v>0.82</v>
      </c>
      <c r="R912" s="44">
        <v>0.18</v>
      </c>
      <c r="S912" s="44">
        <v>2.19</v>
      </c>
      <c r="T912" s="15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55"/>
    </row>
    <row r="913" spans="1:65">
      <c r="B913" s="3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BM913" s="55"/>
    </row>
    <row r="914" spans="1:65" ht="15">
      <c r="B914" s="8" t="s">
        <v>572</v>
      </c>
      <c r="BM914" s="27" t="s">
        <v>66</v>
      </c>
    </row>
    <row r="915" spans="1:65" ht="15">
      <c r="A915" s="24" t="s">
        <v>21</v>
      </c>
      <c r="B915" s="18" t="s">
        <v>110</v>
      </c>
      <c r="C915" s="15" t="s">
        <v>111</v>
      </c>
      <c r="D915" s="16" t="s">
        <v>227</v>
      </c>
      <c r="E915" s="17" t="s">
        <v>227</v>
      </c>
      <c r="F915" s="17" t="s">
        <v>227</v>
      </c>
      <c r="G915" s="17" t="s">
        <v>227</v>
      </c>
      <c r="H915" s="17" t="s">
        <v>227</v>
      </c>
      <c r="I915" s="17" t="s">
        <v>227</v>
      </c>
      <c r="J915" s="17" t="s">
        <v>227</v>
      </c>
      <c r="K915" s="17" t="s">
        <v>227</v>
      </c>
      <c r="L915" s="17" t="s">
        <v>227</v>
      </c>
      <c r="M915" s="17" t="s">
        <v>227</v>
      </c>
      <c r="N915" s="17" t="s">
        <v>227</v>
      </c>
      <c r="O915" s="17" t="s">
        <v>227</v>
      </c>
      <c r="P915" s="17" t="s">
        <v>227</v>
      </c>
      <c r="Q915" s="15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27">
        <v>1</v>
      </c>
    </row>
    <row r="916" spans="1:65">
      <c r="A916" s="29"/>
      <c r="B916" s="19" t="s">
        <v>228</v>
      </c>
      <c r="C916" s="9" t="s">
        <v>228</v>
      </c>
      <c r="D916" s="151" t="s">
        <v>230</v>
      </c>
      <c r="E916" s="152" t="s">
        <v>236</v>
      </c>
      <c r="F916" s="152" t="s">
        <v>238</v>
      </c>
      <c r="G916" s="152" t="s">
        <v>239</v>
      </c>
      <c r="H916" s="152" t="s">
        <v>240</v>
      </c>
      <c r="I916" s="152" t="s">
        <v>241</v>
      </c>
      <c r="J916" s="152" t="s">
        <v>244</v>
      </c>
      <c r="K916" s="152" t="s">
        <v>245</v>
      </c>
      <c r="L916" s="152" t="s">
        <v>246</v>
      </c>
      <c r="M916" s="152" t="s">
        <v>247</v>
      </c>
      <c r="N916" s="152" t="s">
        <v>248</v>
      </c>
      <c r="O916" s="152" t="s">
        <v>249</v>
      </c>
      <c r="P916" s="152" t="s">
        <v>250</v>
      </c>
      <c r="Q916" s="15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27" t="s">
        <v>3</v>
      </c>
    </row>
    <row r="917" spans="1:65">
      <c r="A917" s="29"/>
      <c r="B917" s="19"/>
      <c r="C917" s="9"/>
      <c r="D917" s="10" t="s">
        <v>262</v>
      </c>
      <c r="E917" s="11" t="s">
        <v>264</v>
      </c>
      <c r="F917" s="11" t="s">
        <v>264</v>
      </c>
      <c r="G917" s="11" t="s">
        <v>262</v>
      </c>
      <c r="H917" s="11" t="s">
        <v>312</v>
      </c>
      <c r="I917" s="11" t="s">
        <v>262</v>
      </c>
      <c r="J917" s="11" t="s">
        <v>262</v>
      </c>
      <c r="K917" s="11" t="s">
        <v>264</v>
      </c>
      <c r="L917" s="11" t="s">
        <v>264</v>
      </c>
      <c r="M917" s="11" t="s">
        <v>262</v>
      </c>
      <c r="N917" s="11" t="s">
        <v>262</v>
      </c>
      <c r="O917" s="11" t="s">
        <v>262</v>
      </c>
      <c r="P917" s="11" t="s">
        <v>262</v>
      </c>
      <c r="Q917" s="15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27">
        <v>3</v>
      </c>
    </row>
    <row r="918" spans="1:65">
      <c r="A918" s="29"/>
      <c r="B918" s="19"/>
      <c r="C918" s="9"/>
      <c r="D918" s="25" t="s">
        <v>116</v>
      </c>
      <c r="E918" s="25" t="s">
        <v>314</v>
      </c>
      <c r="F918" s="25" t="s">
        <v>315</v>
      </c>
      <c r="G918" s="25" t="s">
        <v>313</v>
      </c>
      <c r="H918" s="25" t="s">
        <v>315</v>
      </c>
      <c r="I918" s="25" t="s">
        <v>315</v>
      </c>
      <c r="J918" s="25" t="s">
        <v>315</v>
      </c>
      <c r="K918" s="25" t="s">
        <v>314</v>
      </c>
      <c r="L918" s="25" t="s">
        <v>313</v>
      </c>
      <c r="M918" s="25" t="s">
        <v>315</v>
      </c>
      <c r="N918" s="25" t="s">
        <v>315</v>
      </c>
      <c r="O918" s="25" t="s">
        <v>315</v>
      </c>
      <c r="P918" s="25" t="s">
        <v>316</v>
      </c>
      <c r="Q918" s="15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27">
        <v>3</v>
      </c>
    </row>
    <row r="919" spans="1:65">
      <c r="A919" s="29"/>
      <c r="B919" s="18">
        <v>1</v>
      </c>
      <c r="C919" s="14">
        <v>1</v>
      </c>
      <c r="D919" s="202" t="s">
        <v>106</v>
      </c>
      <c r="E919" s="203" t="s">
        <v>298</v>
      </c>
      <c r="F919" s="203" t="s">
        <v>298</v>
      </c>
      <c r="G919" s="202" t="s">
        <v>106</v>
      </c>
      <c r="H919" s="203" t="s">
        <v>104</v>
      </c>
      <c r="I919" s="202" t="s">
        <v>106</v>
      </c>
      <c r="J919" s="202">
        <v>0.01</v>
      </c>
      <c r="K919" s="203" t="s">
        <v>298</v>
      </c>
      <c r="L919" s="203">
        <v>0.3</v>
      </c>
      <c r="M919" s="202" t="s">
        <v>106</v>
      </c>
      <c r="N919" s="202" t="s">
        <v>106</v>
      </c>
      <c r="O919" s="202" t="s">
        <v>106</v>
      </c>
      <c r="P919" s="203">
        <v>0.02</v>
      </c>
      <c r="Q919" s="204"/>
      <c r="R919" s="205"/>
      <c r="S919" s="205"/>
      <c r="T919" s="205"/>
      <c r="U919" s="205"/>
      <c r="V919" s="205"/>
      <c r="W919" s="205"/>
      <c r="X919" s="205"/>
      <c r="Y919" s="205"/>
      <c r="Z919" s="205"/>
      <c r="AA919" s="205"/>
      <c r="AB919" s="205"/>
      <c r="AC919" s="205"/>
      <c r="AD919" s="205"/>
      <c r="AE919" s="205"/>
      <c r="AF919" s="205"/>
      <c r="AG919" s="205"/>
      <c r="AH919" s="205"/>
      <c r="AI919" s="205"/>
      <c r="AJ919" s="205"/>
      <c r="AK919" s="205"/>
      <c r="AL919" s="205"/>
      <c r="AM919" s="205"/>
      <c r="AN919" s="205"/>
      <c r="AO919" s="205"/>
      <c r="AP919" s="205"/>
      <c r="AQ919" s="205"/>
      <c r="AR919" s="205"/>
      <c r="AS919" s="205"/>
      <c r="AT919" s="205"/>
      <c r="AU919" s="205"/>
      <c r="AV919" s="205"/>
      <c r="AW919" s="205"/>
      <c r="AX919" s="205"/>
      <c r="AY919" s="205"/>
      <c r="AZ919" s="205"/>
      <c r="BA919" s="205"/>
      <c r="BB919" s="205"/>
      <c r="BC919" s="205"/>
      <c r="BD919" s="205"/>
      <c r="BE919" s="205"/>
      <c r="BF919" s="205"/>
      <c r="BG919" s="205"/>
      <c r="BH919" s="205"/>
      <c r="BI919" s="205"/>
      <c r="BJ919" s="205"/>
      <c r="BK919" s="205"/>
      <c r="BL919" s="205"/>
      <c r="BM919" s="206">
        <v>1</v>
      </c>
    </row>
    <row r="920" spans="1:65">
      <c r="A920" s="29"/>
      <c r="B920" s="19">
        <v>1</v>
      </c>
      <c r="C920" s="9">
        <v>2</v>
      </c>
      <c r="D920" s="23" t="s">
        <v>106</v>
      </c>
      <c r="E920" s="208" t="s">
        <v>298</v>
      </c>
      <c r="F920" s="208" t="s">
        <v>298</v>
      </c>
      <c r="G920" s="23" t="s">
        <v>106</v>
      </c>
      <c r="H920" s="208" t="s">
        <v>104</v>
      </c>
      <c r="I920" s="23" t="s">
        <v>106</v>
      </c>
      <c r="J920" s="23" t="s">
        <v>106</v>
      </c>
      <c r="K920" s="208" t="s">
        <v>298</v>
      </c>
      <c r="L920" s="208">
        <v>0.3</v>
      </c>
      <c r="M920" s="23" t="s">
        <v>106</v>
      </c>
      <c r="N920" s="23" t="s">
        <v>106</v>
      </c>
      <c r="O920" s="23" t="s">
        <v>106</v>
      </c>
      <c r="P920" s="208">
        <v>0.03</v>
      </c>
      <c r="Q920" s="204"/>
      <c r="R920" s="205"/>
      <c r="S920" s="205"/>
      <c r="T920" s="205"/>
      <c r="U920" s="205"/>
      <c r="V920" s="205"/>
      <c r="W920" s="205"/>
      <c r="X920" s="205"/>
      <c r="Y920" s="205"/>
      <c r="Z920" s="205"/>
      <c r="AA920" s="205"/>
      <c r="AB920" s="205"/>
      <c r="AC920" s="205"/>
      <c r="AD920" s="205"/>
      <c r="AE920" s="205"/>
      <c r="AF920" s="205"/>
      <c r="AG920" s="205"/>
      <c r="AH920" s="205"/>
      <c r="AI920" s="205"/>
      <c r="AJ920" s="205"/>
      <c r="AK920" s="205"/>
      <c r="AL920" s="205"/>
      <c r="AM920" s="205"/>
      <c r="AN920" s="205"/>
      <c r="AO920" s="205"/>
      <c r="AP920" s="205"/>
      <c r="AQ920" s="205"/>
      <c r="AR920" s="205"/>
      <c r="AS920" s="205"/>
      <c r="AT920" s="205"/>
      <c r="AU920" s="205"/>
      <c r="AV920" s="205"/>
      <c r="AW920" s="205"/>
      <c r="AX920" s="205"/>
      <c r="AY920" s="205"/>
      <c r="AZ920" s="205"/>
      <c r="BA920" s="205"/>
      <c r="BB920" s="205"/>
      <c r="BC920" s="205"/>
      <c r="BD920" s="205"/>
      <c r="BE920" s="205"/>
      <c r="BF920" s="205"/>
      <c r="BG920" s="205"/>
      <c r="BH920" s="205"/>
      <c r="BI920" s="205"/>
      <c r="BJ920" s="205"/>
      <c r="BK920" s="205"/>
      <c r="BL920" s="205"/>
      <c r="BM920" s="206">
        <v>23</v>
      </c>
    </row>
    <row r="921" spans="1:65">
      <c r="A921" s="29"/>
      <c r="B921" s="19">
        <v>1</v>
      </c>
      <c r="C921" s="9">
        <v>3</v>
      </c>
      <c r="D921" s="23" t="s">
        <v>106</v>
      </c>
      <c r="E921" s="208" t="s">
        <v>298</v>
      </c>
      <c r="F921" s="208" t="s">
        <v>298</v>
      </c>
      <c r="G921" s="23" t="s">
        <v>106</v>
      </c>
      <c r="H921" s="208" t="s">
        <v>104</v>
      </c>
      <c r="I921" s="23" t="s">
        <v>106</v>
      </c>
      <c r="J921" s="23" t="s">
        <v>106</v>
      </c>
      <c r="K921" s="208" t="s">
        <v>298</v>
      </c>
      <c r="L921" s="208">
        <v>0.3</v>
      </c>
      <c r="M921" s="23" t="s">
        <v>106</v>
      </c>
      <c r="N921" s="23">
        <v>0.01</v>
      </c>
      <c r="O921" s="23" t="s">
        <v>106</v>
      </c>
      <c r="P921" s="208">
        <v>0.02</v>
      </c>
      <c r="Q921" s="204"/>
      <c r="R921" s="205"/>
      <c r="S921" s="205"/>
      <c r="T921" s="205"/>
      <c r="U921" s="205"/>
      <c r="V921" s="205"/>
      <c r="W921" s="205"/>
      <c r="X921" s="205"/>
      <c r="Y921" s="205"/>
      <c r="Z921" s="205"/>
      <c r="AA921" s="205"/>
      <c r="AB921" s="205"/>
      <c r="AC921" s="205"/>
      <c r="AD921" s="205"/>
      <c r="AE921" s="205"/>
      <c r="AF921" s="205"/>
      <c r="AG921" s="205"/>
      <c r="AH921" s="205"/>
      <c r="AI921" s="205"/>
      <c r="AJ921" s="205"/>
      <c r="AK921" s="205"/>
      <c r="AL921" s="205"/>
      <c r="AM921" s="205"/>
      <c r="AN921" s="205"/>
      <c r="AO921" s="205"/>
      <c r="AP921" s="205"/>
      <c r="AQ921" s="205"/>
      <c r="AR921" s="205"/>
      <c r="AS921" s="205"/>
      <c r="AT921" s="205"/>
      <c r="AU921" s="205"/>
      <c r="AV921" s="205"/>
      <c r="AW921" s="205"/>
      <c r="AX921" s="205"/>
      <c r="AY921" s="205"/>
      <c r="AZ921" s="205"/>
      <c r="BA921" s="205"/>
      <c r="BB921" s="205"/>
      <c r="BC921" s="205"/>
      <c r="BD921" s="205"/>
      <c r="BE921" s="205"/>
      <c r="BF921" s="205"/>
      <c r="BG921" s="205"/>
      <c r="BH921" s="205"/>
      <c r="BI921" s="205"/>
      <c r="BJ921" s="205"/>
      <c r="BK921" s="205"/>
      <c r="BL921" s="205"/>
      <c r="BM921" s="206">
        <v>16</v>
      </c>
    </row>
    <row r="922" spans="1:65">
      <c r="A922" s="29"/>
      <c r="B922" s="19">
        <v>1</v>
      </c>
      <c r="C922" s="9">
        <v>4</v>
      </c>
      <c r="D922" s="23" t="s">
        <v>106</v>
      </c>
      <c r="E922" s="208" t="s">
        <v>298</v>
      </c>
      <c r="F922" s="208" t="s">
        <v>298</v>
      </c>
      <c r="G922" s="23" t="s">
        <v>106</v>
      </c>
      <c r="H922" s="208" t="s">
        <v>104</v>
      </c>
      <c r="I922" s="23" t="s">
        <v>106</v>
      </c>
      <c r="J922" s="23" t="s">
        <v>106</v>
      </c>
      <c r="K922" s="208" t="s">
        <v>298</v>
      </c>
      <c r="L922" s="208">
        <v>0.3</v>
      </c>
      <c r="M922" s="23" t="s">
        <v>106</v>
      </c>
      <c r="N922" s="23">
        <v>0.01</v>
      </c>
      <c r="O922" s="23" t="s">
        <v>106</v>
      </c>
      <c r="P922" s="208">
        <v>0.03</v>
      </c>
      <c r="Q922" s="204"/>
      <c r="R922" s="205"/>
      <c r="S922" s="205"/>
      <c r="T922" s="205"/>
      <c r="U922" s="205"/>
      <c r="V922" s="205"/>
      <c r="W922" s="205"/>
      <c r="X922" s="205"/>
      <c r="Y922" s="205"/>
      <c r="Z922" s="205"/>
      <c r="AA922" s="205"/>
      <c r="AB922" s="205"/>
      <c r="AC922" s="205"/>
      <c r="AD922" s="205"/>
      <c r="AE922" s="205"/>
      <c r="AF922" s="205"/>
      <c r="AG922" s="205"/>
      <c r="AH922" s="205"/>
      <c r="AI922" s="205"/>
      <c r="AJ922" s="205"/>
      <c r="AK922" s="205"/>
      <c r="AL922" s="205"/>
      <c r="AM922" s="205"/>
      <c r="AN922" s="205"/>
      <c r="AO922" s="205"/>
      <c r="AP922" s="205"/>
      <c r="AQ922" s="205"/>
      <c r="AR922" s="205"/>
      <c r="AS922" s="205"/>
      <c r="AT922" s="205"/>
      <c r="AU922" s="205"/>
      <c r="AV922" s="205"/>
      <c r="AW922" s="205"/>
      <c r="AX922" s="205"/>
      <c r="AY922" s="205"/>
      <c r="AZ922" s="205"/>
      <c r="BA922" s="205"/>
      <c r="BB922" s="205"/>
      <c r="BC922" s="205"/>
      <c r="BD922" s="205"/>
      <c r="BE922" s="205"/>
      <c r="BF922" s="205"/>
      <c r="BG922" s="205"/>
      <c r="BH922" s="205"/>
      <c r="BI922" s="205"/>
      <c r="BJ922" s="205"/>
      <c r="BK922" s="205"/>
      <c r="BL922" s="205"/>
      <c r="BM922" s="206" t="s">
        <v>106</v>
      </c>
    </row>
    <row r="923" spans="1:65">
      <c r="A923" s="29"/>
      <c r="B923" s="19">
        <v>1</v>
      </c>
      <c r="C923" s="9">
        <v>5</v>
      </c>
      <c r="D923" s="23" t="s">
        <v>106</v>
      </c>
      <c r="E923" s="208" t="s">
        <v>298</v>
      </c>
      <c r="F923" s="208" t="s">
        <v>298</v>
      </c>
      <c r="G923" s="23" t="s">
        <v>106</v>
      </c>
      <c r="H923" s="208" t="s">
        <v>104</v>
      </c>
      <c r="I923" s="23" t="s">
        <v>106</v>
      </c>
      <c r="J923" s="23" t="s">
        <v>106</v>
      </c>
      <c r="K923" s="208" t="s">
        <v>298</v>
      </c>
      <c r="L923" s="208">
        <v>0.3</v>
      </c>
      <c r="M923" s="23" t="s">
        <v>106</v>
      </c>
      <c r="N923" s="23">
        <v>0.01</v>
      </c>
      <c r="O923" s="23" t="s">
        <v>106</v>
      </c>
      <c r="P923" s="208">
        <v>0.02</v>
      </c>
      <c r="Q923" s="204"/>
      <c r="R923" s="205"/>
      <c r="S923" s="205"/>
      <c r="T923" s="205"/>
      <c r="U923" s="205"/>
      <c r="V923" s="205"/>
      <c r="W923" s="205"/>
      <c r="X923" s="205"/>
      <c r="Y923" s="205"/>
      <c r="Z923" s="205"/>
      <c r="AA923" s="205"/>
      <c r="AB923" s="205"/>
      <c r="AC923" s="205"/>
      <c r="AD923" s="205"/>
      <c r="AE923" s="205"/>
      <c r="AF923" s="205"/>
      <c r="AG923" s="205"/>
      <c r="AH923" s="205"/>
      <c r="AI923" s="205"/>
      <c r="AJ923" s="205"/>
      <c r="AK923" s="205"/>
      <c r="AL923" s="205"/>
      <c r="AM923" s="205"/>
      <c r="AN923" s="205"/>
      <c r="AO923" s="205"/>
      <c r="AP923" s="205"/>
      <c r="AQ923" s="205"/>
      <c r="AR923" s="205"/>
      <c r="AS923" s="205"/>
      <c r="AT923" s="205"/>
      <c r="AU923" s="205"/>
      <c r="AV923" s="205"/>
      <c r="AW923" s="205"/>
      <c r="AX923" s="205"/>
      <c r="AY923" s="205"/>
      <c r="AZ923" s="205"/>
      <c r="BA923" s="205"/>
      <c r="BB923" s="205"/>
      <c r="BC923" s="205"/>
      <c r="BD923" s="205"/>
      <c r="BE923" s="205"/>
      <c r="BF923" s="205"/>
      <c r="BG923" s="205"/>
      <c r="BH923" s="205"/>
      <c r="BI923" s="205"/>
      <c r="BJ923" s="205"/>
      <c r="BK923" s="205"/>
      <c r="BL923" s="205"/>
      <c r="BM923" s="206">
        <v>109</v>
      </c>
    </row>
    <row r="924" spans="1:65">
      <c r="A924" s="29"/>
      <c r="B924" s="19">
        <v>1</v>
      </c>
      <c r="C924" s="9">
        <v>6</v>
      </c>
      <c r="D924" s="23" t="s">
        <v>106</v>
      </c>
      <c r="E924" s="208" t="s">
        <v>298</v>
      </c>
      <c r="F924" s="208" t="s">
        <v>298</v>
      </c>
      <c r="G924" s="23" t="s">
        <v>106</v>
      </c>
      <c r="H924" s="208" t="s">
        <v>104</v>
      </c>
      <c r="I924" s="23" t="s">
        <v>106</v>
      </c>
      <c r="J924" s="23" t="s">
        <v>106</v>
      </c>
      <c r="K924" s="208" t="s">
        <v>298</v>
      </c>
      <c r="L924" s="208">
        <v>0.3</v>
      </c>
      <c r="M924" s="23" t="s">
        <v>106</v>
      </c>
      <c r="N924" s="23">
        <v>0.01</v>
      </c>
      <c r="O924" s="23" t="s">
        <v>106</v>
      </c>
      <c r="P924" s="208">
        <v>0.02</v>
      </c>
      <c r="Q924" s="204"/>
      <c r="R924" s="205"/>
      <c r="S924" s="205"/>
      <c r="T924" s="205"/>
      <c r="U924" s="205"/>
      <c r="V924" s="205"/>
      <c r="W924" s="205"/>
      <c r="X924" s="205"/>
      <c r="Y924" s="205"/>
      <c r="Z924" s="205"/>
      <c r="AA924" s="205"/>
      <c r="AB924" s="205"/>
      <c r="AC924" s="205"/>
      <c r="AD924" s="205"/>
      <c r="AE924" s="205"/>
      <c r="AF924" s="205"/>
      <c r="AG924" s="205"/>
      <c r="AH924" s="205"/>
      <c r="AI924" s="205"/>
      <c r="AJ924" s="205"/>
      <c r="AK924" s="205"/>
      <c r="AL924" s="205"/>
      <c r="AM924" s="205"/>
      <c r="AN924" s="205"/>
      <c r="AO924" s="205"/>
      <c r="AP924" s="205"/>
      <c r="AQ924" s="205"/>
      <c r="AR924" s="205"/>
      <c r="AS924" s="205"/>
      <c r="AT924" s="205"/>
      <c r="AU924" s="205"/>
      <c r="AV924" s="205"/>
      <c r="AW924" s="205"/>
      <c r="AX924" s="205"/>
      <c r="AY924" s="205"/>
      <c r="AZ924" s="205"/>
      <c r="BA924" s="205"/>
      <c r="BB924" s="205"/>
      <c r="BC924" s="205"/>
      <c r="BD924" s="205"/>
      <c r="BE924" s="205"/>
      <c r="BF924" s="205"/>
      <c r="BG924" s="205"/>
      <c r="BH924" s="205"/>
      <c r="BI924" s="205"/>
      <c r="BJ924" s="205"/>
      <c r="BK924" s="205"/>
      <c r="BL924" s="205"/>
      <c r="BM924" s="56"/>
    </row>
    <row r="925" spans="1:65">
      <c r="A925" s="29"/>
      <c r="B925" s="20" t="s">
        <v>256</v>
      </c>
      <c r="C925" s="12"/>
      <c r="D925" s="210" t="s">
        <v>651</v>
      </c>
      <c r="E925" s="210" t="s">
        <v>651</v>
      </c>
      <c r="F925" s="210" t="s">
        <v>651</v>
      </c>
      <c r="G925" s="210" t="s">
        <v>651</v>
      </c>
      <c r="H925" s="210" t="s">
        <v>651</v>
      </c>
      <c r="I925" s="210" t="s">
        <v>651</v>
      </c>
      <c r="J925" s="210">
        <v>0.01</v>
      </c>
      <c r="K925" s="210" t="s">
        <v>651</v>
      </c>
      <c r="L925" s="210">
        <v>0.3</v>
      </c>
      <c r="M925" s="210" t="s">
        <v>651</v>
      </c>
      <c r="N925" s="210">
        <v>0.01</v>
      </c>
      <c r="O925" s="210" t="s">
        <v>651</v>
      </c>
      <c r="P925" s="210">
        <v>2.3333333333333334E-2</v>
      </c>
      <c r="Q925" s="204"/>
      <c r="R925" s="205"/>
      <c r="S925" s="205"/>
      <c r="T925" s="205"/>
      <c r="U925" s="205"/>
      <c r="V925" s="205"/>
      <c r="W925" s="205"/>
      <c r="X925" s="205"/>
      <c r="Y925" s="205"/>
      <c r="Z925" s="205"/>
      <c r="AA925" s="205"/>
      <c r="AB925" s="205"/>
      <c r="AC925" s="205"/>
      <c r="AD925" s="205"/>
      <c r="AE925" s="205"/>
      <c r="AF925" s="205"/>
      <c r="AG925" s="205"/>
      <c r="AH925" s="205"/>
      <c r="AI925" s="205"/>
      <c r="AJ925" s="205"/>
      <c r="AK925" s="205"/>
      <c r="AL925" s="205"/>
      <c r="AM925" s="205"/>
      <c r="AN925" s="205"/>
      <c r="AO925" s="205"/>
      <c r="AP925" s="205"/>
      <c r="AQ925" s="205"/>
      <c r="AR925" s="205"/>
      <c r="AS925" s="205"/>
      <c r="AT925" s="205"/>
      <c r="AU925" s="205"/>
      <c r="AV925" s="205"/>
      <c r="AW925" s="205"/>
      <c r="AX925" s="205"/>
      <c r="AY925" s="205"/>
      <c r="AZ925" s="205"/>
      <c r="BA925" s="205"/>
      <c r="BB925" s="205"/>
      <c r="BC925" s="205"/>
      <c r="BD925" s="205"/>
      <c r="BE925" s="205"/>
      <c r="BF925" s="205"/>
      <c r="BG925" s="205"/>
      <c r="BH925" s="205"/>
      <c r="BI925" s="205"/>
      <c r="BJ925" s="205"/>
      <c r="BK925" s="205"/>
      <c r="BL925" s="205"/>
      <c r="BM925" s="56"/>
    </row>
    <row r="926" spans="1:65">
      <c r="A926" s="29"/>
      <c r="B926" s="3" t="s">
        <v>257</v>
      </c>
      <c r="C926" s="28"/>
      <c r="D926" s="23" t="s">
        <v>651</v>
      </c>
      <c r="E926" s="23" t="s">
        <v>651</v>
      </c>
      <c r="F926" s="23" t="s">
        <v>651</v>
      </c>
      <c r="G926" s="23" t="s">
        <v>651</v>
      </c>
      <c r="H926" s="23" t="s">
        <v>651</v>
      </c>
      <c r="I926" s="23" t="s">
        <v>651</v>
      </c>
      <c r="J926" s="23">
        <v>0.01</v>
      </c>
      <c r="K926" s="23" t="s">
        <v>651</v>
      </c>
      <c r="L926" s="23">
        <v>0.3</v>
      </c>
      <c r="M926" s="23" t="s">
        <v>651</v>
      </c>
      <c r="N926" s="23">
        <v>0.01</v>
      </c>
      <c r="O926" s="23" t="s">
        <v>651</v>
      </c>
      <c r="P926" s="23">
        <v>0.02</v>
      </c>
      <c r="Q926" s="204"/>
      <c r="R926" s="205"/>
      <c r="S926" s="205"/>
      <c r="T926" s="205"/>
      <c r="U926" s="205"/>
      <c r="V926" s="205"/>
      <c r="W926" s="205"/>
      <c r="X926" s="205"/>
      <c r="Y926" s="205"/>
      <c r="Z926" s="205"/>
      <c r="AA926" s="205"/>
      <c r="AB926" s="205"/>
      <c r="AC926" s="205"/>
      <c r="AD926" s="205"/>
      <c r="AE926" s="205"/>
      <c r="AF926" s="205"/>
      <c r="AG926" s="205"/>
      <c r="AH926" s="205"/>
      <c r="AI926" s="205"/>
      <c r="AJ926" s="205"/>
      <c r="AK926" s="205"/>
      <c r="AL926" s="205"/>
      <c r="AM926" s="205"/>
      <c r="AN926" s="205"/>
      <c r="AO926" s="205"/>
      <c r="AP926" s="205"/>
      <c r="AQ926" s="205"/>
      <c r="AR926" s="205"/>
      <c r="AS926" s="205"/>
      <c r="AT926" s="205"/>
      <c r="AU926" s="205"/>
      <c r="AV926" s="205"/>
      <c r="AW926" s="205"/>
      <c r="AX926" s="205"/>
      <c r="AY926" s="205"/>
      <c r="AZ926" s="205"/>
      <c r="BA926" s="205"/>
      <c r="BB926" s="205"/>
      <c r="BC926" s="205"/>
      <c r="BD926" s="205"/>
      <c r="BE926" s="205"/>
      <c r="BF926" s="205"/>
      <c r="BG926" s="205"/>
      <c r="BH926" s="205"/>
      <c r="BI926" s="205"/>
      <c r="BJ926" s="205"/>
      <c r="BK926" s="205"/>
      <c r="BL926" s="205"/>
      <c r="BM926" s="56"/>
    </row>
    <row r="927" spans="1:65">
      <c r="A927" s="29"/>
      <c r="B927" s="3" t="s">
        <v>258</v>
      </c>
      <c r="C927" s="28"/>
      <c r="D927" s="23" t="s">
        <v>651</v>
      </c>
      <c r="E927" s="23" t="s">
        <v>651</v>
      </c>
      <c r="F927" s="23" t="s">
        <v>651</v>
      </c>
      <c r="G927" s="23" t="s">
        <v>651</v>
      </c>
      <c r="H927" s="23" t="s">
        <v>651</v>
      </c>
      <c r="I927" s="23" t="s">
        <v>651</v>
      </c>
      <c r="J927" s="23" t="s">
        <v>651</v>
      </c>
      <c r="K927" s="23" t="s">
        <v>651</v>
      </c>
      <c r="L927" s="23">
        <v>0</v>
      </c>
      <c r="M927" s="23" t="s">
        <v>651</v>
      </c>
      <c r="N927" s="23">
        <v>0</v>
      </c>
      <c r="O927" s="23" t="s">
        <v>651</v>
      </c>
      <c r="P927" s="23">
        <v>5.1639777949432156E-3</v>
      </c>
      <c r="Q927" s="204"/>
      <c r="R927" s="205"/>
      <c r="S927" s="205"/>
      <c r="T927" s="205"/>
      <c r="U927" s="205"/>
      <c r="V927" s="205"/>
      <c r="W927" s="205"/>
      <c r="X927" s="205"/>
      <c r="Y927" s="205"/>
      <c r="Z927" s="205"/>
      <c r="AA927" s="205"/>
      <c r="AB927" s="205"/>
      <c r="AC927" s="205"/>
      <c r="AD927" s="205"/>
      <c r="AE927" s="205"/>
      <c r="AF927" s="205"/>
      <c r="AG927" s="205"/>
      <c r="AH927" s="205"/>
      <c r="AI927" s="205"/>
      <c r="AJ927" s="205"/>
      <c r="AK927" s="205"/>
      <c r="AL927" s="205"/>
      <c r="AM927" s="205"/>
      <c r="AN927" s="205"/>
      <c r="AO927" s="205"/>
      <c r="AP927" s="205"/>
      <c r="AQ927" s="205"/>
      <c r="AR927" s="205"/>
      <c r="AS927" s="205"/>
      <c r="AT927" s="205"/>
      <c r="AU927" s="205"/>
      <c r="AV927" s="205"/>
      <c r="AW927" s="205"/>
      <c r="AX927" s="205"/>
      <c r="AY927" s="205"/>
      <c r="AZ927" s="205"/>
      <c r="BA927" s="205"/>
      <c r="BB927" s="205"/>
      <c r="BC927" s="205"/>
      <c r="BD927" s="205"/>
      <c r="BE927" s="205"/>
      <c r="BF927" s="205"/>
      <c r="BG927" s="205"/>
      <c r="BH927" s="205"/>
      <c r="BI927" s="205"/>
      <c r="BJ927" s="205"/>
      <c r="BK927" s="205"/>
      <c r="BL927" s="205"/>
      <c r="BM927" s="56"/>
    </row>
    <row r="928" spans="1:65">
      <c r="A928" s="29"/>
      <c r="B928" s="3" t="s">
        <v>86</v>
      </c>
      <c r="C928" s="28"/>
      <c r="D928" s="13" t="s">
        <v>651</v>
      </c>
      <c r="E928" s="13" t="s">
        <v>651</v>
      </c>
      <c r="F928" s="13" t="s">
        <v>651</v>
      </c>
      <c r="G928" s="13" t="s">
        <v>651</v>
      </c>
      <c r="H928" s="13" t="s">
        <v>651</v>
      </c>
      <c r="I928" s="13" t="s">
        <v>651</v>
      </c>
      <c r="J928" s="13" t="s">
        <v>651</v>
      </c>
      <c r="K928" s="13" t="s">
        <v>651</v>
      </c>
      <c r="L928" s="13">
        <v>0</v>
      </c>
      <c r="M928" s="13" t="s">
        <v>651</v>
      </c>
      <c r="N928" s="13">
        <v>0</v>
      </c>
      <c r="O928" s="13" t="s">
        <v>651</v>
      </c>
      <c r="P928" s="13">
        <v>0.22131333406899495</v>
      </c>
      <c r="Q928" s="15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55"/>
    </row>
    <row r="929" spans="1:65">
      <c r="A929" s="29"/>
      <c r="B929" s="3" t="s">
        <v>259</v>
      </c>
      <c r="C929" s="28"/>
      <c r="D929" s="13" t="s">
        <v>651</v>
      </c>
      <c r="E929" s="13" t="s">
        <v>651</v>
      </c>
      <c r="F929" s="13" t="s">
        <v>651</v>
      </c>
      <c r="G929" s="13" t="s">
        <v>651</v>
      </c>
      <c r="H929" s="13" t="s">
        <v>651</v>
      </c>
      <c r="I929" s="13" t="s">
        <v>651</v>
      </c>
      <c r="J929" s="13" t="s">
        <v>651</v>
      </c>
      <c r="K929" s="13" t="s">
        <v>651</v>
      </c>
      <c r="L929" s="13" t="s">
        <v>651</v>
      </c>
      <c r="M929" s="13" t="s">
        <v>651</v>
      </c>
      <c r="N929" s="13" t="s">
        <v>651</v>
      </c>
      <c r="O929" s="13" t="s">
        <v>651</v>
      </c>
      <c r="P929" s="13" t="s">
        <v>651</v>
      </c>
      <c r="Q929" s="15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55"/>
    </row>
    <row r="930" spans="1:65">
      <c r="A930" s="29"/>
      <c r="B930" s="45" t="s">
        <v>260</v>
      </c>
      <c r="C930" s="46"/>
      <c r="D930" s="44">
        <v>0.67</v>
      </c>
      <c r="E930" s="44">
        <v>3.37</v>
      </c>
      <c r="F930" s="44">
        <v>3.37</v>
      </c>
      <c r="G930" s="44">
        <v>0.67</v>
      </c>
      <c r="H930" s="44">
        <v>504.05</v>
      </c>
      <c r="I930" s="44">
        <v>0.67</v>
      </c>
      <c r="J930" s="44">
        <v>0.51</v>
      </c>
      <c r="K930" s="44">
        <v>3.37</v>
      </c>
      <c r="L930" s="44">
        <v>59</v>
      </c>
      <c r="M930" s="44">
        <v>0.67</v>
      </c>
      <c r="N930" s="44">
        <v>0</v>
      </c>
      <c r="O930" s="44">
        <v>0.67</v>
      </c>
      <c r="P930" s="44">
        <v>3.03</v>
      </c>
      <c r="Q930" s="15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55"/>
    </row>
    <row r="931" spans="1:65">
      <c r="B931" s="3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BM931" s="55"/>
    </row>
    <row r="932" spans="1:65" ht="15">
      <c r="B932" s="8" t="s">
        <v>573</v>
      </c>
      <c r="BM932" s="27" t="s">
        <v>66</v>
      </c>
    </row>
    <row r="933" spans="1:65" ht="15">
      <c r="A933" s="24" t="s">
        <v>24</v>
      </c>
      <c r="B933" s="18" t="s">
        <v>110</v>
      </c>
      <c r="C933" s="15" t="s">
        <v>111</v>
      </c>
      <c r="D933" s="16" t="s">
        <v>227</v>
      </c>
      <c r="E933" s="17" t="s">
        <v>227</v>
      </c>
      <c r="F933" s="17" t="s">
        <v>227</v>
      </c>
      <c r="G933" s="17" t="s">
        <v>227</v>
      </c>
      <c r="H933" s="17" t="s">
        <v>227</v>
      </c>
      <c r="I933" s="15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27">
        <v>1</v>
      </c>
    </row>
    <row r="934" spans="1:65">
      <c r="A934" s="29"/>
      <c r="B934" s="19" t="s">
        <v>228</v>
      </c>
      <c r="C934" s="9" t="s">
        <v>228</v>
      </c>
      <c r="D934" s="151" t="s">
        <v>230</v>
      </c>
      <c r="E934" s="152" t="s">
        <v>232</v>
      </c>
      <c r="F934" s="152" t="s">
        <v>238</v>
      </c>
      <c r="G934" s="152" t="s">
        <v>246</v>
      </c>
      <c r="H934" s="152" t="s">
        <v>250</v>
      </c>
      <c r="I934" s="15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27" t="s">
        <v>3</v>
      </c>
    </row>
    <row r="935" spans="1:65">
      <c r="A935" s="29"/>
      <c r="B935" s="19"/>
      <c r="C935" s="9"/>
      <c r="D935" s="10" t="s">
        <v>262</v>
      </c>
      <c r="E935" s="11" t="s">
        <v>262</v>
      </c>
      <c r="F935" s="11" t="s">
        <v>264</v>
      </c>
      <c r="G935" s="11" t="s">
        <v>264</v>
      </c>
      <c r="H935" s="11" t="s">
        <v>262</v>
      </c>
      <c r="I935" s="15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27">
        <v>2</v>
      </c>
    </row>
    <row r="936" spans="1:65">
      <c r="A936" s="29"/>
      <c r="B936" s="19"/>
      <c r="C936" s="9"/>
      <c r="D936" s="25" t="s">
        <v>116</v>
      </c>
      <c r="E936" s="25" t="s">
        <v>313</v>
      </c>
      <c r="F936" s="25" t="s">
        <v>315</v>
      </c>
      <c r="G936" s="25" t="s">
        <v>313</v>
      </c>
      <c r="H936" s="25" t="s">
        <v>316</v>
      </c>
      <c r="I936" s="15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27">
        <v>3</v>
      </c>
    </row>
    <row r="937" spans="1:65">
      <c r="A937" s="29"/>
      <c r="B937" s="18">
        <v>1</v>
      </c>
      <c r="C937" s="14">
        <v>1</v>
      </c>
      <c r="D937" s="21">
        <v>0.39500000000000002</v>
      </c>
      <c r="E937" s="21">
        <v>0.39966777502455098</v>
      </c>
      <c r="F937" s="21">
        <v>0.4</v>
      </c>
      <c r="G937" s="21">
        <v>0.5</v>
      </c>
      <c r="H937" s="21">
        <v>0.39</v>
      </c>
      <c r="I937" s="15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27">
        <v>1</v>
      </c>
    </row>
    <row r="938" spans="1:65">
      <c r="A938" s="29"/>
      <c r="B938" s="19">
        <v>1</v>
      </c>
      <c r="C938" s="9">
        <v>2</v>
      </c>
      <c r="D938" s="11">
        <v>0.40200000000000002</v>
      </c>
      <c r="E938" s="11">
        <v>0.41580620451941402</v>
      </c>
      <c r="F938" s="11">
        <v>0.4</v>
      </c>
      <c r="G938" s="11">
        <v>0.5</v>
      </c>
      <c r="H938" s="11">
        <v>0.38</v>
      </c>
      <c r="I938" s="15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27">
        <v>24</v>
      </c>
    </row>
    <row r="939" spans="1:65">
      <c r="A939" s="29"/>
      <c r="B939" s="19">
        <v>1</v>
      </c>
      <c r="C939" s="9">
        <v>3</v>
      </c>
      <c r="D939" s="11">
        <v>0.39200000000000002</v>
      </c>
      <c r="E939" s="11">
        <v>0.40898609089221499</v>
      </c>
      <c r="F939" s="11">
        <v>0.4</v>
      </c>
      <c r="G939" s="11">
        <v>0.5</v>
      </c>
      <c r="H939" s="11">
        <v>0.4</v>
      </c>
      <c r="I939" s="15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27">
        <v>16</v>
      </c>
    </row>
    <row r="940" spans="1:65">
      <c r="A940" s="29"/>
      <c r="B940" s="19">
        <v>1</v>
      </c>
      <c r="C940" s="9">
        <v>4</v>
      </c>
      <c r="D940" s="11">
        <v>0.40400000000000003</v>
      </c>
      <c r="E940" s="11">
        <v>0.41452045012313898</v>
      </c>
      <c r="F940" s="11">
        <v>0.4</v>
      </c>
      <c r="G940" s="11">
        <v>0.4</v>
      </c>
      <c r="H940" s="11">
        <v>0.4</v>
      </c>
      <c r="I940" s="15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27">
        <v>0.41030428621219273</v>
      </c>
    </row>
    <row r="941" spans="1:65">
      <c r="A941" s="29"/>
      <c r="B941" s="19">
        <v>1</v>
      </c>
      <c r="C941" s="9">
        <v>5</v>
      </c>
      <c r="D941" s="11">
        <v>0.40699999999999997</v>
      </c>
      <c r="E941" s="11">
        <v>0.41127931487727598</v>
      </c>
      <c r="F941" s="11">
        <v>0.4</v>
      </c>
      <c r="G941" s="11">
        <v>0.4</v>
      </c>
      <c r="H941" s="11">
        <v>0.39</v>
      </c>
      <c r="I941" s="15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27">
        <v>110</v>
      </c>
    </row>
    <row r="942" spans="1:65">
      <c r="A942" s="29"/>
      <c r="B942" s="19">
        <v>1</v>
      </c>
      <c r="C942" s="9">
        <v>6</v>
      </c>
      <c r="D942" s="11">
        <v>0.39200000000000002</v>
      </c>
      <c r="E942" s="11">
        <v>0.396868750929186</v>
      </c>
      <c r="F942" s="11">
        <v>0.4</v>
      </c>
      <c r="G942" s="11">
        <v>0.4</v>
      </c>
      <c r="H942" s="11">
        <v>0.41</v>
      </c>
      <c r="I942" s="15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55"/>
    </row>
    <row r="943" spans="1:65">
      <c r="A943" s="29"/>
      <c r="B943" s="20" t="s">
        <v>256</v>
      </c>
      <c r="C943" s="12"/>
      <c r="D943" s="22">
        <v>0.39866666666666667</v>
      </c>
      <c r="E943" s="22">
        <v>0.40785476439429685</v>
      </c>
      <c r="F943" s="22">
        <v>0.39999999999999997</v>
      </c>
      <c r="G943" s="22">
        <v>0.44999999999999996</v>
      </c>
      <c r="H943" s="22">
        <v>0.39500000000000002</v>
      </c>
      <c r="I943" s="15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55"/>
    </row>
    <row r="944" spans="1:65">
      <c r="A944" s="29"/>
      <c r="B944" s="3" t="s">
        <v>257</v>
      </c>
      <c r="C944" s="28"/>
      <c r="D944" s="11">
        <v>0.39850000000000002</v>
      </c>
      <c r="E944" s="11">
        <v>0.41013270288474546</v>
      </c>
      <c r="F944" s="11">
        <v>0.4</v>
      </c>
      <c r="G944" s="11">
        <v>0.45</v>
      </c>
      <c r="H944" s="11">
        <v>0.39500000000000002</v>
      </c>
      <c r="I944" s="15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55"/>
    </row>
    <row r="945" spans="1:65">
      <c r="A945" s="29"/>
      <c r="B945" s="3" t="s">
        <v>258</v>
      </c>
      <c r="C945" s="28"/>
      <c r="D945" s="23">
        <v>6.5012819248719371E-3</v>
      </c>
      <c r="E945" s="23">
        <v>7.8534514546192546E-3</v>
      </c>
      <c r="F945" s="23">
        <v>6.0809419444881171E-17</v>
      </c>
      <c r="G945" s="23">
        <v>5.4772255750517244E-2</v>
      </c>
      <c r="H945" s="23">
        <v>1.048808848170151E-2</v>
      </c>
      <c r="I945" s="204"/>
      <c r="J945" s="205"/>
      <c r="K945" s="205"/>
      <c r="L945" s="205"/>
      <c r="M945" s="205"/>
      <c r="N945" s="205"/>
      <c r="O945" s="205"/>
      <c r="P945" s="205"/>
      <c r="Q945" s="205"/>
      <c r="R945" s="205"/>
      <c r="S945" s="205"/>
      <c r="T945" s="205"/>
      <c r="U945" s="205"/>
      <c r="V945" s="205"/>
      <c r="W945" s="205"/>
      <c r="X945" s="205"/>
      <c r="Y945" s="205"/>
      <c r="Z945" s="205"/>
      <c r="AA945" s="205"/>
      <c r="AB945" s="205"/>
      <c r="AC945" s="205"/>
      <c r="AD945" s="205"/>
      <c r="AE945" s="205"/>
      <c r="AF945" s="205"/>
      <c r="AG945" s="205"/>
      <c r="AH945" s="205"/>
      <c r="AI945" s="205"/>
      <c r="AJ945" s="205"/>
      <c r="AK945" s="205"/>
      <c r="AL945" s="205"/>
      <c r="AM945" s="205"/>
      <c r="AN945" s="205"/>
      <c r="AO945" s="205"/>
      <c r="AP945" s="205"/>
      <c r="AQ945" s="205"/>
      <c r="AR945" s="205"/>
      <c r="AS945" s="205"/>
      <c r="AT945" s="205"/>
      <c r="AU945" s="205"/>
      <c r="AV945" s="205"/>
      <c r="AW945" s="205"/>
      <c r="AX945" s="205"/>
      <c r="AY945" s="205"/>
      <c r="AZ945" s="205"/>
      <c r="BA945" s="205"/>
      <c r="BB945" s="205"/>
      <c r="BC945" s="205"/>
      <c r="BD945" s="205"/>
      <c r="BE945" s="205"/>
      <c r="BF945" s="205"/>
      <c r="BG945" s="205"/>
      <c r="BH945" s="205"/>
      <c r="BI945" s="205"/>
      <c r="BJ945" s="205"/>
      <c r="BK945" s="205"/>
      <c r="BL945" s="205"/>
      <c r="BM945" s="56"/>
    </row>
    <row r="946" spans="1:65">
      <c r="A946" s="29"/>
      <c r="B946" s="3" t="s">
        <v>86</v>
      </c>
      <c r="C946" s="28"/>
      <c r="D946" s="13">
        <v>1.6307563356702182E-2</v>
      </c>
      <c r="E946" s="13">
        <v>1.9255509902605595E-2</v>
      </c>
      <c r="F946" s="13">
        <v>1.5202354861220294E-16</v>
      </c>
      <c r="G946" s="13">
        <v>0.12171612389003833</v>
      </c>
      <c r="H946" s="13">
        <v>2.6552122738484833E-2</v>
      </c>
      <c r="I946" s="15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55"/>
    </row>
    <row r="947" spans="1:65">
      <c r="A947" s="29"/>
      <c r="B947" s="3" t="s">
        <v>259</v>
      </c>
      <c r="C947" s="28"/>
      <c r="D947" s="13">
        <v>-2.8363387701749621E-2</v>
      </c>
      <c r="E947" s="13">
        <v>-5.9700127447098739E-3</v>
      </c>
      <c r="F947" s="13">
        <v>-2.511376692483247E-2</v>
      </c>
      <c r="G947" s="13">
        <v>9.6747012209563499E-2</v>
      </c>
      <c r="H947" s="13">
        <v>-3.7299844838271978E-2</v>
      </c>
      <c r="I947" s="15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55"/>
    </row>
    <row r="948" spans="1:65">
      <c r="A948" s="29"/>
      <c r="B948" s="45" t="s">
        <v>260</v>
      </c>
      <c r="C948" s="46"/>
      <c r="D948" s="44">
        <v>0.18</v>
      </c>
      <c r="E948" s="44">
        <v>1.06</v>
      </c>
      <c r="F948" s="44">
        <v>0</v>
      </c>
      <c r="G948" s="44">
        <v>6.74</v>
      </c>
      <c r="H948" s="44">
        <v>0.67</v>
      </c>
      <c r="I948" s="15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55"/>
    </row>
    <row r="949" spans="1:65">
      <c r="B949" s="30"/>
      <c r="C949" s="20"/>
      <c r="D949" s="20"/>
      <c r="E949" s="20"/>
      <c r="F949" s="20"/>
      <c r="G949" s="20"/>
      <c r="H949" s="20"/>
      <c r="BM949" s="55"/>
    </row>
    <row r="950" spans="1:65" ht="15">
      <c r="B950" s="8" t="s">
        <v>574</v>
      </c>
      <c r="BM950" s="27" t="s">
        <v>311</v>
      </c>
    </row>
    <row r="951" spans="1:65" ht="15">
      <c r="A951" s="24" t="s">
        <v>27</v>
      </c>
      <c r="B951" s="18" t="s">
        <v>110</v>
      </c>
      <c r="C951" s="15" t="s">
        <v>111</v>
      </c>
      <c r="D951" s="16" t="s">
        <v>227</v>
      </c>
      <c r="E951" s="17" t="s">
        <v>227</v>
      </c>
      <c r="F951" s="17" t="s">
        <v>227</v>
      </c>
      <c r="G951" s="17" t="s">
        <v>227</v>
      </c>
      <c r="H951" s="17" t="s">
        <v>227</v>
      </c>
      <c r="I951" s="17" t="s">
        <v>227</v>
      </c>
      <c r="J951" s="17" t="s">
        <v>227</v>
      </c>
      <c r="K951" s="17" t="s">
        <v>227</v>
      </c>
      <c r="L951" s="17" t="s">
        <v>227</v>
      </c>
      <c r="M951" s="17" t="s">
        <v>227</v>
      </c>
      <c r="N951" s="17" t="s">
        <v>227</v>
      </c>
      <c r="O951" s="17" t="s">
        <v>227</v>
      </c>
      <c r="P951" s="17" t="s">
        <v>227</v>
      </c>
      <c r="Q951" s="17" t="s">
        <v>227</v>
      </c>
      <c r="R951" s="17" t="s">
        <v>227</v>
      </c>
      <c r="S951" s="15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27">
        <v>1</v>
      </c>
    </row>
    <row r="952" spans="1:65">
      <c r="A952" s="29"/>
      <c r="B952" s="19" t="s">
        <v>228</v>
      </c>
      <c r="C952" s="9" t="s">
        <v>228</v>
      </c>
      <c r="D952" s="151" t="s">
        <v>230</v>
      </c>
      <c r="E952" s="152" t="s">
        <v>232</v>
      </c>
      <c r="F952" s="152" t="s">
        <v>236</v>
      </c>
      <c r="G952" s="152" t="s">
        <v>238</v>
      </c>
      <c r="H952" s="152" t="s">
        <v>239</v>
      </c>
      <c r="I952" s="152" t="s">
        <v>240</v>
      </c>
      <c r="J952" s="152" t="s">
        <v>241</v>
      </c>
      <c r="K952" s="152" t="s">
        <v>242</v>
      </c>
      <c r="L952" s="152" t="s">
        <v>243</v>
      </c>
      <c r="M952" s="152" t="s">
        <v>244</v>
      </c>
      <c r="N952" s="152" t="s">
        <v>245</v>
      </c>
      <c r="O952" s="152" t="s">
        <v>246</v>
      </c>
      <c r="P952" s="152" t="s">
        <v>247</v>
      </c>
      <c r="Q952" s="152" t="s">
        <v>248</v>
      </c>
      <c r="R952" s="152" t="s">
        <v>249</v>
      </c>
      <c r="S952" s="15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27" t="s">
        <v>3</v>
      </c>
    </row>
    <row r="953" spans="1:65">
      <c r="A953" s="29"/>
      <c r="B953" s="19"/>
      <c r="C953" s="9"/>
      <c r="D953" s="10" t="s">
        <v>262</v>
      </c>
      <c r="E953" s="11" t="s">
        <v>262</v>
      </c>
      <c r="F953" s="11" t="s">
        <v>264</v>
      </c>
      <c r="G953" s="11" t="s">
        <v>264</v>
      </c>
      <c r="H953" s="11" t="s">
        <v>262</v>
      </c>
      <c r="I953" s="11" t="s">
        <v>312</v>
      </c>
      <c r="J953" s="11" t="s">
        <v>262</v>
      </c>
      <c r="K953" s="11" t="s">
        <v>262</v>
      </c>
      <c r="L953" s="11" t="s">
        <v>264</v>
      </c>
      <c r="M953" s="11" t="s">
        <v>262</v>
      </c>
      <c r="N953" s="11" t="s">
        <v>264</v>
      </c>
      <c r="O953" s="11" t="s">
        <v>264</v>
      </c>
      <c r="P953" s="11" t="s">
        <v>262</v>
      </c>
      <c r="Q953" s="11" t="s">
        <v>262</v>
      </c>
      <c r="R953" s="11" t="s">
        <v>262</v>
      </c>
      <c r="S953" s="15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27">
        <v>3</v>
      </c>
    </row>
    <row r="954" spans="1:65">
      <c r="A954" s="29"/>
      <c r="B954" s="19"/>
      <c r="C954" s="9"/>
      <c r="D954" s="25" t="s">
        <v>116</v>
      </c>
      <c r="E954" s="25" t="s">
        <v>313</v>
      </c>
      <c r="F954" s="25" t="s">
        <v>314</v>
      </c>
      <c r="G954" s="25" t="s">
        <v>315</v>
      </c>
      <c r="H954" s="25" t="s">
        <v>313</v>
      </c>
      <c r="I954" s="25" t="s">
        <v>315</v>
      </c>
      <c r="J954" s="25" t="s">
        <v>315</v>
      </c>
      <c r="K954" s="25" t="s">
        <v>315</v>
      </c>
      <c r="L954" s="25" t="s">
        <v>315</v>
      </c>
      <c r="M954" s="25" t="s">
        <v>315</v>
      </c>
      <c r="N954" s="25" t="s">
        <v>314</v>
      </c>
      <c r="O954" s="25" t="s">
        <v>313</v>
      </c>
      <c r="P954" s="25" t="s">
        <v>315</v>
      </c>
      <c r="Q954" s="25" t="s">
        <v>315</v>
      </c>
      <c r="R954" s="25" t="s">
        <v>315</v>
      </c>
      <c r="S954" s="15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27">
        <v>3</v>
      </c>
    </row>
    <row r="955" spans="1:65">
      <c r="A955" s="29"/>
      <c r="B955" s="18">
        <v>1</v>
      </c>
      <c r="C955" s="14">
        <v>1</v>
      </c>
      <c r="D955" s="203" t="s">
        <v>105</v>
      </c>
      <c r="E955" s="203" t="s">
        <v>105</v>
      </c>
      <c r="F955" s="203" t="s">
        <v>298</v>
      </c>
      <c r="G955" s="202">
        <v>0.05</v>
      </c>
      <c r="H955" s="202">
        <v>0.03</v>
      </c>
      <c r="I955" s="203" t="s">
        <v>104</v>
      </c>
      <c r="J955" s="202">
        <v>0.03</v>
      </c>
      <c r="K955" s="203" t="s">
        <v>97</v>
      </c>
      <c r="L955" s="203" t="s">
        <v>304</v>
      </c>
      <c r="M955" s="202">
        <v>0.02</v>
      </c>
      <c r="N955" s="203" t="s">
        <v>298</v>
      </c>
      <c r="O955" s="202">
        <v>0.03</v>
      </c>
      <c r="P955" s="202">
        <v>0.02</v>
      </c>
      <c r="Q955" s="203" t="s">
        <v>106</v>
      </c>
      <c r="R955" s="202">
        <v>0.02</v>
      </c>
      <c r="S955" s="204"/>
      <c r="T955" s="205"/>
      <c r="U955" s="205"/>
      <c r="V955" s="205"/>
      <c r="W955" s="205"/>
      <c r="X955" s="205"/>
      <c r="Y955" s="205"/>
      <c r="Z955" s="205"/>
      <c r="AA955" s="205"/>
      <c r="AB955" s="205"/>
      <c r="AC955" s="205"/>
      <c r="AD955" s="205"/>
      <c r="AE955" s="205"/>
      <c r="AF955" s="205"/>
      <c r="AG955" s="205"/>
      <c r="AH955" s="205"/>
      <c r="AI955" s="205"/>
      <c r="AJ955" s="205"/>
      <c r="AK955" s="205"/>
      <c r="AL955" s="205"/>
      <c r="AM955" s="205"/>
      <c r="AN955" s="205"/>
      <c r="AO955" s="205"/>
      <c r="AP955" s="205"/>
      <c r="AQ955" s="205"/>
      <c r="AR955" s="205"/>
      <c r="AS955" s="205"/>
      <c r="AT955" s="205"/>
      <c r="AU955" s="205"/>
      <c r="AV955" s="205"/>
      <c r="AW955" s="205"/>
      <c r="AX955" s="205"/>
      <c r="AY955" s="205"/>
      <c r="AZ955" s="205"/>
      <c r="BA955" s="205"/>
      <c r="BB955" s="205"/>
      <c r="BC955" s="205"/>
      <c r="BD955" s="205"/>
      <c r="BE955" s="205"/>
      <c r="BF955" s="205"/>
      <c r="BG955" s="205"/>
      <c r="BH955" s="205"/>
      <c r="BI955" s="205"/>
      <c r="BJ955" s="205"/>
      <c r="BK955" s="205"/>
      <c r="BL955" s="205"/>
      <c r="BM955" s="206">
        <v>1</v>
      </c>
    </row>
    <row r="956" spans="1:65">
      <c r="A956" s="29"/>
      <c r="B956" s="19">
        <v>1</v>
      </c>
      <c r="C956" s="9">
        <v>2</v>
      </c>
      <c r="D956" s="208" t="s">
        <v>105</v>
      </c>
      <c r="E956" s="208" t="s">
        <v>105</v>
      </c>
      <c r="F956" s="208" t="s">
        <v>298</v>
      </c>
      <c r="G956" s="23">
        <v>0.04</v>
      </c>
      <c r="H956" s="23">
        <v>0.03</v>
      </c>
      <c r="I956" s="208" t="s">
        <v>104</v>
      </c>
      <c r="J956" s="23">
        <v>0.03</v>
      </c>
      <c r="K956" s="208" t="s">
        <v>97</v>
      </c>
      <c r="L956" s="208" t="s">
        <v>304</v>
      </c>
      <c r="M956" s="23">
        <v>0.01</v>
      </c>
      <c r="N956" s="208" t="s">
        <v>298</v>
      </c>
      <c r="O956" s="209">
        <v>0.09</v>
      </c>
      <c r="P956" s="23">
        <v>0.03</v>
      </c>
      <c r="Q956" s="23">
        <v>0.01</v>
      </c>
      <c r="R956" s="23">
        <v>0.03</v>
      </c>
      <c r="S956" s="204"/>
      <c r="T956" s="205"/>
      <c r="U956" s="205"/>
      <c r="V956" s="205"/>
      <c r="W956" s="205"/>
      <c r="X956" s="205"/>
      <c r="Y956" s="205"/>
      <c r="Z956" s="205"/>
      <c r="AA956" s="205"/>
      <c r="AB956" s="205"/>
      <c r="AC956" s="205"/>
      <c r="AD956" s="205"/>
      <c r="AE956" s="205"/>
      <c r="AF956" s="205"/>
      <c r="AG956" s="205"/>
      <c r="AH956" s="205"/>
      <c r="AI956" s="205"/>
      <c r="AJ956" s="205"/>
      <c r="AK956" s="205"/>
      <c r="AL956" s="205"/>
      <c r="AM956" s="205"/>
      <c r="AN956" s="205"/>
      <c r="AO956" s="205"/>
      <c r="AP956" s="205"/>
      <c r="AQ956" s="205"/>
      <c r="AR956" s="205"/>
      <c r="AS956" s="205"/>
      <c r="AT956" s="205"/>
      <c r="AU956" s="205"/>
      <c r="AV956" s="205"/>
      <c r="AW956" s="205"/>
      <c r="AX956" s="205"/>
      <c r="AY956" s="205"/>
      <c r="AZ956" s="205"/>
      <c r="BA956" s="205"/>
      <c r="BB956" s="205"/>
      <c r="BC956" s="205"/>
      <c r="BD956" s="205"/>
      <c r="BE956" s="205"/>
      <c r="BF956" s="205"/>
      <c r="BG956" s="205"/>
      <c r="BH956" s="205"/>
      <c r="BI956" s="205"/>
      <c r="BJ956" s="205"/>
      <c r="BK956" s="205"/>
      <c r="BL956" s="205"/>
      <c r="BM956" s="206">
        <v>2</v>
      </c>
    </row>
    <row r="957" spans="1:65">
      <c r="A957" s="29"/>
      <c r="B957" s="19">
        <v>1</v>
      </c>
      <c r="C957" s="9">
        <v>3</v>
      </c>
      <c r="D957" s="208" t="s">
        <v>105</v>
      </c>
      <c r="E957" s="208" t="s">
        <v>105</v>
      </c>
      <c r="F957" s="208" t="s">
        <v>298</v>
      </c>
      <c r="G957" s="23">
        <v>0.02</v>
      </c>
      <c r="H957" s="23">
        <v>0.04</v>
      </c>
      <c r="I957" s="208" t="s">
        <v>104</v>
      </c>
      <c r="J957" s="23">
        <v>0.03</v>
      </c>
      <c r="K957" s="208" t="s">
        <v>97</v>
      </c>
      <c r="L957" s="208" t="s">
        <v>304</v>
      </c>
      <c r="M957" s="23">
        <v>0.02</v>
      </c>
      <c r="N957" s="208" t="s">
        <v>298</v>
      </c>
      <c r="O957" s="23">
        <v>0.04</v>
      </c>
      <c r="P957" s="23">
        <v>0.02</v>
      </c>
      <c r="Q957" s="23">
        <v>0.03</v>
      </c>
      <c r="R957" s="23">
        <v>0.03</v>
      </c>
      <c r="S957" s="204"/>
      <c r="T957" s="205"/>
      <c r="U957" s="205"/>
      <c r="V957" s="205"/>
      <c r="W957" s="205"/>
      <c r="X957" s="205"/>
      <c r="Y957" s="205"/>
      <c r="Z957" s="205"/>
      <c r="AA957" s="205"/>
      <c r="AB957" s="205"/>
      <c r="AC957" s="205"/>
      <c r="AD957" s="205"/>
      <c r="AE957" s="205"/>
      <c r="AF957" s="205"/>
      <c r="AG957" s="205"/>
      <c r="AH957" s="205"/>
      <c r="AI957" s="205"/>
      <c r="AJ957" s="205"/>
      <c r="AK957" s="205"/>
      <c r="AL957" s="205"/>
      <c r="AM957" s="205"/>
      <c r="AN957" s="205"/>
      <c r="AO957" s="205"/>
      <c r="AP957" s="205"/>
      <c r="AQ957" s="205"/>
      <c r="AR957" s="205"/>
      <c r="AS957" s="205"/>
      <c r="AT957" s="205"/>
      <c r="AU957" s="205"/>
      <c r="AV957" s="205"/>
      <c r="AW957" s="205"/>
      <c r="AX957" s="205"/>
      <c r="AY957" s="205"/>
      <c r="AZ957" s="205"/>
      <c r="BA957" s="205"/>
      <c r="BB957" s="205"/>
      <c r="BC957" s="205"/>
      <c r="BD957" s="205"/>
      <c r="BE957" s="205"/>
      <c r="BF957" s="205"/>
      <c r="BG957" s="205"/>
      <c r="BH957" s="205"/>
      <c r="BI957" s="205"/>
      <c r="BJ957" s="205"/>
      <c r="BK957" s="205"/>
      <c r="BL957" s="205"/>
      <c r="BM957" s="206">
        <v>16</v>
      </c>
    </row>
    <row r="958" spans="1:65">
      <c r="A958" s="29"/>
      <c r="B958" s="19">
        <v>1</v>
      </c>
      <c r="C958" s="9">
        <v>4</v>
      </c>
      <c r="D958" s="208" t="s">
        <v>105</v>
      </c>
      <c r="E958" s="208" t="s">
        <v>105</v>
      </c>
      <c r="F958" s="208" t="s">
        <v>298</v>
      </c>
      <c r="G958" s="209">
        <v>0.1</v>
      </c>
      <c r="H958" s="23">
        <v>0.03</v>
      </c>
      <c r="I958" s="208" t="s">
        <v>104</v>
      </c>
      <c r="J958" s="23">
        <v>0.03</v>
      </c>
      <c r="K958" s="208" t="s">
        <v>97</v>
      </c>
      <c r="L958" s="208" t="s">
        <v>304</v>
      </c>
      <c r="M958" s="23">
        <v>0.02</v>
      </c>
      <c r="N958" s="208" t="s">
        <v>298</v>
      </c>
      <c r="O958" s="23">
        <v>0.02</v>
      </c>
      <c r="P958" s="23">
        <v>0.02</v>
      </c>
      <c r="Q958" s="23">
        <v>0.05</v>
      </c>
      <c r="R958" s="23">
        <v>0.03</v>
      </c>
      <c r="S958" s="204"/>
      <c r="T958" s="205"/>
      <c r="U958" s="205"/>
      <c r="V958" s="205"/>
      <c r="W958" s="205"/>
      <c r="X958" s="205"/>
      <c r="Y958" s="205"/>
      <c r="Z958" s="205"/>
      <c r="AA958" s="205"/>
      <c r="AB958" s="205"/>
      <c r="AC958" s="205"/>
      <c r="AD958" s="205"/>
      <c r="AE958" s="205"/>
      <c r="AF958" s="205"/>
      <c r="AG958" s="205"/>
      <c r="AH958" s="205"/>
      <c r="AI958" s="205"/>
      <c r="AJ958" s="205"/>
      <c r="AK958" s="205"/>
      <c r="AL958" s="205"/>
      <c r="AM958" s="205"/>
      <c r="AN958" s="205"/>
      <c r="AO958" s="205"/>
      <c r="AP958" s="205"/>
      <c r="AQ958" s="205"/>
      <c r="AR958" s="205"/>
      <c r="AS958" s="205"/>
      <c r="AT958" s="205"/>
      <c r="AU958" s="205"/>
      <c r="AV958" s="205"/>
      <c r="AW958" s="205"/>
      <c r="AX958" s="205"/>
      <c r="AY958" s="205"/>
      <c r="AZ958" s="205"/>
      <c r="BA958" s="205"/>
      <c r="BB958" s="205"/>
      <c r="BC958" s="205"/>
      <c r="BD958" s="205"/>
      <c r="BE958" s="205"/>
      <c r="BF958" s="205"/>
      <c r="BG958" s="205"/>
      <c r="BH958" s="205"/>
      <c r="BI958" s="205"/>
      <c r="BJ958" s="205"/>
      <c r="BK958" s="205"/>
      <c r="BL958" s="205"/>
      <c r="BM958" s="206">
        <v>2.9874999999999999E-2</v>
      </c>
    </row>
    <row r="959" spans="1:65">
      <c r="A959" s="29"/>
      <c r="B959" s="19">
        <v>1</v>
      </c>
      <c r="C959" s="9">
        <v>5</v>
      </c>
      <c r="D959" s="208" t="s">
        <v>105</v>
      </c>
      <c r="E959" s="208" t="s">
        <v>105</v>
      </c>
      <c r="F959" s="208" t="s">
        <v>298</v>
      </c>
      <c r="G959" s="23">
        <v>0.05</v>
      </c>
      <c r="H959" s="23">
        <v>0.03</v>
      </c>
      <c r="I959" s="208" t="s">
        <v>104</v>
      </c>
      <c r="J959" s="23">
        <v>0.03</v>
      </c>
      <c r="K959" s="208" t="s">
        <v>97</v>
      </c>
      <c r="L959" s="208" t="s">
        <v>304</v>
      </c>
      <c r="M959" s="23">
        <v>0.02</v>
      </c>
      <c r="N959" s="208" t="s">
        <v>298</v>
      </c>
      <c r="O959" s="23">
        <v>0.02</v>
      </c>
      <c r="P959" s="23">
        <v>0.02</v>
      </c>
      <c r="Q959" s="208" t="s">
        <v>106</v>
      </c>
      <c r="R959" s="23">
        <v>0.02</v>
      </c>
      <c r="S959" s="204"/>
      <c r="T959" s="205"/>
      <c r="U959" s="205"/>
      <c r="V959" s="205"/>
      <c r="W959" s="205"/>
      <c r="X959" s="205"/>
      <c r="Y959" s="205"/>
      <c r="Z959" s="205"/>
      <c r="AA959" s="205"/>
      <c r="AB959" s="205"/>
      <c r="AC959" s="205"/>
      <c r="AD959" s="205"/>
      <c r="AE959" s="205"/>
      <c r="AF959" s="205"/>
      <c r="AG959" s="205"/>
      <c r="AH959" s="205"/>
      <c r="AI959" s="205"/>
      <c r="AJ959" s="205"/>
      <c r="AK959" s="205"/>
      <c r="AL959" s="205"/>
      <c r="AM959" s="205"/>
      <c r="AN959" s="205"/>
      <c r="AO959" s="205"/>
      <c r="AP959" s="205"/>
      <c r="AQ959" s="205"/>
      <c r="AR959" s="205"/>
      <c r="AS959" s="205"/>
      <c r="AT959" s="205"/>
      <c r="AU959" s="205"/>
      <c r="AV959" s="205"/>
      <c r="AW959" s="205"/>
      <c r="AX959" s="205"/>
      <c r="AY959" s="205"/>
      <c r="AZ959" s="205"/>
      <c r="BA959" s="205"/>
      <c r="BB959" s="205"/>
      <c r="BC959" s="205"/>
      <c r="BD959" s="205"/>
      <c r="BE959" s="205"/>
      <c r="BF959" s="205"/>
      <c r="BG959" s="205"/>
      <c r="BH959" s="205"/>
      <c r="BI959" s="205"/>
      <c r="BJ959" s="205"/>
      <c r="BK959" s="205"/>
      <c r="BL959" s="205"/>
      <c r="BM959" s="206">
        <v>12</v>
      </c>
    </row>
    <row r="960" spans="1:65">
      <c r="A960" s="29"/>
      <c r="B960" s="19">
        <v>1</v>
      </c>
      <c r="C960" s="9">
        <v>6</v>
      </c>
      <c r="D960" s="208" t="s">
        <v>105</v>
      </c>
      <c r="E960" s="208" t="s">
        <v>105</v>
      </c>
      <c r="F960" s="208" t="s">
        <v>298</v>
      </c>
      <c r="G960" s="23">
        <v>0.04</v>
      </c>
      <c r="H960" s="23">
        <v>0.03</v>
      </c>
      <c r="I960" s="208" t="s">
        <v>104</v>
      </c>
      <c r="J960" s="23">
        <v>0.02</v>
      </c>
      <c r="K960" s="208" t="s">
        <v>97</v>
      </c>
      <c r="L960" s="208" t="s">
        <v>304</v>
      </c>
      <c r="M960" s="23">
        <v>0.01</v>
      </c>
      <c r="N960" s="208" t="s">
        <v>298</v>
      </c>
      <c r="O960" s="23">
        <v>0.06</v>
      </c>
      <c r="P960" s="23">
        <v>0.02</v>
      </c>
      <c r="Q960" s="23">
        <v>7.0000000000000007E-2</v>
      </c>
      <c r="R960" s="23">
        <v>0.03</v>
      </c>
      <c r="S960" s="204"/>
      <c r="T960" s="205"/>
      <c r="U960" s="205"/>
      <c r="V960" s="205"/>
      <c r="W960" s="205"/>
      <c r="X960" s="205"/>
      <c r="Y960" s="205"/>
      <c r="Z960" s="205"/>
      <c r="AA960" s="205"/>
      <c r="AB960" s="205"/>
      <c r="AC960" s="205"/>
      <c r="AD960" s="205"/>
      <c r="AE960" s="205"/>
      <c r="AF960" s="205"/>
      <c r="AG960" s="205"/>
      <c r="AH960" s="205"/>
      <c r="AI960" s="205"/>
      <c r="AJ960" s="205"/>
      <c r="AK960" s="205"/>
      <c r="AL960" s="205"/>
      <c r="AM960" s="205"/>
      <c r="AN960" s="205"/>
      <c r="AO960" s="205"/>
      <c r="AP960" s="205"/>
      <c r="AQ960" s="205"/>
      <c r="AR960" s="205"/>
      <c r="AS960" s="205"/>
      <c r="AT960" s="205"/>
      <c r="AU960" s="205"/>
      <c r="AV960" s="205"/>
      <c r="AW960" s="205"/>
      <c r="AX960" s="205"/>
      <c r="AY960" s="205"/>
      <c r="AZ960" s="205"/>
      <c r="BA960" s="205"/>
      <c r="BB960" s="205"/>
      <c r="BC960" s="205"/>
      <c r="BD960" s="205"/>
      <c r="BE960" s="205"/>
      <c r="BF960" s="205"/>
      <c r="BG960" s="205"/>
      <c r="BH960" s="205"/>
      <c r="BI960" s="205"/>
      <c r="BJ960" s="205"/>
      <c r="BK960" s="205"/>
      <c r="BL960" s="205"/>
      <c r="BM960" s="56"/>
    </row>
    <row r="961" spans="1:65">
      <c r="A961" s="29"/>
      <c r="B961" s="20" t="s">
        <v>256</v>
      </c>
      <c r="C961" s="12"/>
      <c r="D961" s="210" t="s">
        <v>651</v>
      </c>
      <c r="E961" s="210" t="s">
        <v>651</v>
      </c>
      <c r="F961" s="210" t="s">
        <v>651</v>
      </c>
      <c r="G961" s="210">
        <v>4.9999999999999996E-2</v>
      </c>
      <c r="H961" s="210">
        <v>3.1666666666666669E-2</v>
      </c>
      <c r="I961" s="210" t="s">
        <v>651</v>
      </c>
      <c r="J961" s="210">
        <v>2.8333333333333332E-2</v>
      </c>
      <c r="K961" s="210" t="s">
        <v>651</v>
      </c>
      <c r="L961" s="210" t="s">
        <v>651</v>
      </c>
      <c r="M961" s="210">
        <v>1.6666666666666666E-2</v>
      </c>
      <c r="N961" s="210" t="s">
        <v>651</v>
      </c>
      <c r="O961" s="210">
        <v>4.3333333333333335E-2</v>
      </c>
      <c r="P961" s="210">
        <v>2.1666666666666667E-2</v>
      </c>
      <c r="Q961" s="210">
        <v>0.04</v>
      </c>
      <c r="R961" s="210">
        <v>2.6666666666666668E-2</v>
      </c>
      <c r="S961" s="204"/>
      <c r="T961" s="205"/>
      <c r="U961" s="205"/>
      <c r="V961" s="205"/>
      <c r="W961" s="205"/>
      <c r="X961" s="205"/>
      <c r="Y961" s="205"/>
      <c r="Z961" s="205"/>
      <c r="AA961" s="205"/>
      <c r="AB961" s="205"/>
      <c r="AC961" s="205"/>
      <c r="AD961" s="205"/>
      <c r="AE961" s="205"/>
      <c r="AF961" s="205"/>
      <c r="AG961" s="205"/>
      <c r="AH961" s="205"/>
      <c r="AI961" s="205"/>
      <c r="AJ961" s="205"/>
      <c r="AK961" s="205"/>
      <c r="AL961" s="205"/>
      <c r="AM961" s="205"/>
      <c r="AN961" s="205"/>
      <c r="AO961" s="205"/>
      <c r="AP961" s="205"/>
      <c r="AQ961" s="205"/>
      <c r="AR961" s="205"/>
      <c r="AS961" s="205"/>
      <c r="AT961" s="205"/>
      <c r="AU961" s="205"/>
      <c r="AV961" s="205"/>
      <c r="AW961" s="205"/>
      <c r="AX961" s="205"/>
      <c r="AY961" s="205"/>
      <c r="AZ961" s="205"/>
      <c r="BA961" s="205"/>
      <c r="BB961" s="205"/>
      <c r="BC961" s="205"/>
      <c r="BD961" s="205"/>
      <c r="BE961" s="205"/>
      <c r="BF961" s="205"/>
      <c r="BG961" s="205"/>
      <c r="BH961" s="205"/>
      <c r="BI961" s="205"/>
      <c r="BJ961" s="205"/>
      <c r="BK961" s="205"/>
      <c r="BL961" s="205"/>
      <c r="BM961" s="56"/>
    </row>
    <row r="962" spans="1:65">
      <c r="A962" s="29"/>
      <c r="B962" s="3" t="s">
        <v>257</v>
      </c>
      <c r="C962" s="28"/>
      <c r="D962" s="23" t="s">
        <v>651</v>
      </c>
      <c r="E962" s="23" t="s">
        <v>651</v>
      </c>
      <c r="F962" s="23" t="s">
        <v>651</v>
      </c>
      <c r="G962" s="23">
        <v>4.4999999999999998E-2</v>
      </c>
      <c r="H962" s="23">
        <v>0.03</v>
      </c>
      <c r="I962" s="23" t="s">
        <v>651</v>
      </c>
      <c r="J962" s="23">
        <v>0.03</v>
      </c>
      <c r="K962" s="23" t="s">
        <v>651</v>
      </c>
      <c r="L962" s="23" t="s">
        <v>651</v>
      </c>
      <c r="M962" s="23">
        <v>0.02</v>
      </c>
      <c r="N962" s="23" t="s">
        <v>651</v>
      </c>
      <c r="O962" s="23">
        <v>3.5000000000000003E-2</v>
      </c>
      <c r="P962" s="23">
        <v>0.02</v>
      </c>
      <c r="Q962" s="23">
        <v>0.04</v>
      </c>
      <c r="R962" s="23">
        <v>0.03</v>
      </c>
      <c r="S962" s="204"/>
      <c r="T962" s="205"/>
      <c r="U962" s="205"/>
      <c r="V962" s="205"/>
      <c r="W962" s="205"/>
      <c r="X962" s="205"/>
      <c r="Y962" s="205"/>
      <c r="Z962" s="205"/>
      <c r="AA962" s="205"/>
      <c r="AB962" s="205"/>
      <c r="AC962" s="205"/>
      <c r="AD962" s="205"/>
      <c r="AE962" s="205"/>
      <c r="AF962" s="205"/>
      <c r="AG962" s="205"/>
      <c r="AH962" s="205"/>
      <c r="AI962" s="205"/>
      <c r="AJ962" s="205"/>
      <c r="AK962" s="205"/>
      <c r="AL962" s="205"/>
      <c r="AM962" s="205"/>
      <c r="AN962" s="205"/>
      <c r="AO962" s="205"/>
      <c r="AP962" s="205"/>
      <c r="AQ962" s="205"/>
      <c r="AR962" s="205"/>
      <c r="AS962" s="205"/>
      <c r="AT962" s="205"/>
      <c r="AU962" s="205"/>
      <c r="AV962" s="205"/>
      <c r="AW962" s="205"/>
      <c r="AX962" s="205"/>
      <c r="AY962" s="205"/>
      <c r="AZ962" s="205"/>
      <c r="BA962" s="205"/>
      <c r="BB962" s="205"/>
      <c r="BC962" s="205"/>
      <c r="BD962" s="205"/>
      <c r="BE962" s="205"/>
      <c r="BF962" s="205"/>
      <c r="BG962" s="205"/>
      <c r="BH962" s="205"/>
      <c r="BI962" s="205"/>
      <c r="BJ962" s="205"/>
      <c r="BK962" s="205"/>
      <c r="BL962" s="205"/>
      <c r="BM962" s="56"/>
    </row>
    <row r="963" spans="1:65">
      <c r="A963" s="29"/>
      <c r="B963" s="3" t="s">
        <v>258</v>
      </c>
      <c r="C963" s="28"/>
      <c r="D963" s="23" t="s">
        <v>651</v>
      </c>
      <c r="E963" s="23" t="s">
        <v>651</v>
      </c>
      <c r="F963" s="23" t="s">
        <v>651</v>
      </c>
      <c r="G963" s="23">
        <v>2.6832815729997486E-2</v>
      </c>
      <c r="H963" s="23">
        <v>4.0824829046386306E-3</v>
      </c>
      <c r="I963" s="23" t="s">
        <v>651</v>
      </c>
      <c r="J963" s="23">
        <v>4.0824829046386298E-3</v>
      </c>
      <c r="K963" s="23" t="s">
        <v>651</v>
      </c>
      <c r="L963" s="23" t="s">
        <v>651</v>
      </c>
      <c r="M963" s="23">
        <v>5.1639777949432156E-3</v>
      </c>
      <c r="N963" s="23" t="s">
        <v>651</v>
      </c>
      <c r="O963" s="23">
        <v>2.7325202042558921E-2</v>
      </c>
      <c r="P963" s="23">
        <v>4.0824829046386289E-3</v>
      </c>
      <c r="Q963" s="23">
        <v>2.5819888974716119E-2</v>
      </c>
      <c r="R963" s="23">
        <v>5.1639777949432216E-3</v>
      </c>
      <c r="S963" s="204"/>
      <c r="T963" s="205"/>
      <c r="U963" s="205"/>
      <c r="V963" s="205"/>
      <c r="W963" s="205"/>
      <c r="X963" s="205"/>
      <c r="Y963" s="205"/>
      <c r="Z963" s="205"/>
      <c r="AA963" s="205"/>
      <c r="AB963" s="205"/>
      <c r="AC963" s="205"/>
      <c r="AD963" s="205"/>
      <c r="AE963" s="205"/>
      <c r="AF963" s="205"/>
      <c r="AG963" s="205"/>
      <c r="AH963" s="205"/>
      <c r="AI963" s="205"/>
      <c r="AJ963" s="205"/>
      <c r="AK963" s="205"/>
      <c r="AL963" s="205"/>
      <c r="AM963" s="205"/>
      <c r="AN963" s="205"/>
      <c r="AO963" s="205"/>
      <c r="AP963" s="205"/>
      <c r="AQ963" s="205"/>
      <c r="AR963" s="205"/>
      <c r="AS963" s="205"/>
      <c r="AT963" s="205"/>
      <c r="AU963" s="205"/>
      <c r="AV963" s="205"/>
      <c r="AW963" s="205"/>
      <c r="AX963" s="205"/>
      <c r="AY963" s="205"/>
      <c r="AZ963" s="205"/>
      <c r="BA963" s="205"/>
      <c r="BB963" s="205"/>
      <c r="BC963" s="205"/>
      <c r="BD963" s="205"/>
      <c r="BE963" s="205"/>
      <c r="BF963" s="205"/>
      <c r="BG963" s="205"/>
      <c r="BH963" s="205"/>
      <c r="BI963" s="205"/>
      <c r="BJ963" s="205"/>
      <c r="BK963" s="205"/>
      <c r="BL963" s="205"/>
      <c r="BM963" s="56"/>
    </row>
    <row r="964" spans="1:65">
      <c r="A964" s="29"/>
      <c r="B964" s="3" t="s">
        <v>86</v>
      </c>
      <c r="C964" s="28"/>
      <c r="D964" s="13" t="s">
        <v>651</v>
      </c>
      <c r="E964" s="13" t="s">
        <v>651</v>
      </c>
      <c r="F964" s="13" t="s">
        <v>651</v>
      </c>
      <c r="G964" s="13">
        <v>0.53665631459994978</v>
      </c>
      <c r="H964" s="13">
        <v>0.12892051277806202</v>
      </c>
      <c r="I964" s="13" t="s">
        <v>651</v>
      </c>
      <c r="J964" s="13">
        <v>0.14408763192842222</v>
      </c>
      <c r="K964" s="13" t="s">
        <v>651</v>
      </c>
      <c r="L964" s="13" t="s">
        <v>651</v>
      </c>
      <c r="M964" s="13">
        <v>0.30983866769659296</v>
      </c>
      <c r="N964" s="13" t="s">
        <v>651</v>
      </c>
      <c r="O964" s="13">
        <v>0.63058158559751354</v>
      </c>
      <c r="P964" s="13">
        <v>0.18842228790639826</v>
      </c>
      <c r="Q964" s="13">
        <v>0.64549722436790302</v>
      </c>
      <c r="R964" s="13">
        <v>0.1936491673103708</v>
      </c>
      <c r="S964" s="15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55"/>
    </row>
    <row r="965" spans="1:65">
      <c r="A965" s="29"/>
      <c r="B965" s="3" t="s">
        <v>259</v>
      </c>
      <c r="C965" s="28"/>
      <c r="D965" s="13" t="s">
        <v>651</v>
      </c>
      <c r="E965" s="13" t="s">
        <v>651</v>
      </c>
      <c r="F965" s="13" t="s">
        <v>651</v>
      </c>
      <c r="G965" s="13">
        <v>0.67364016736401666</v>
      </c>
      <c r="H965" s="13">
        <v>5.9972105997210701E-2</v>
      </c>
      <c r="I965" s="13" t="s">
        <v>651</v>
      </c>
      <c r="J965" s="13">
        <v>-5.1603905160390484E-2</v>
      </c>
      <c r="K965" s="13" t="s">
        <v>651</v>
      </c>
      <c r="L965" s="13" t="s">
        <v>651</v>
      </c>
      <c r="M965" s="13">
        <v>-0.44211994421199441</v>
      </c>
      <c r="N965" s="13" t="s">
        <v>651</v>
      </c>
      <c r="O965" s="13">
        <v>0.45048814504881451</v>
      </c>
      <c r="P965" s="13">
        <v>-0.27475592747559274</v>
      </c>
      <c r="Q965" s="13">
        <v>0.33891213389121355</v>
      </c>
      <c r="R965" s="13">
        <v>-0.10739191073919097</v>
      </c>
      <c r="S965" s="15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55"/>
    </row>
    <row r="966" spans="1:65">
      <c r="A966" s="29"/>
      <c r="B966" s="45" t="s">
        <v>260</v>
      </c>
      <c r="C966" s="46"/>
      <c r="D966" s="44">
        <v>1.25</v>
      </c>
      <c r="E966" s="44">
        <v>1.25</v>
      </c>
      <c r="F966" s="44">
        <v>0.19</v>
      </c>
      <c r="G966" s="44">
        <v>1.25</v>
      </c>
      <c r="H966" s="44">
        <v>0.19</v>
      </c>
      <c r="I966" s="44">
        <v>142.86000000000001</v>
      </c>
      <c r="J966" s="44">
        <v>0</v>
      </c>
      <c r="K966" s="44">
        <v>4.1399999999999997</v>
      </c>
      <c r="L966" s="44">
        <v>0.77</v>
      </c>
      <c r="M966" s="44">
        <v>0.67</v>
      </c>
      <c r="N966" s="44">
        <v>0.19</v>
      </c>
      <c r="O966" s="44">
        <v>0.87</v>
      </c>
      <c r="P966" s="44">
        <v>0.39</v>
      </c>
      <c r="Q966" s="44">
        <v>0</v>
      </c>
      <c r="R966" s="44">
        <v>0.1</v>
      </c>
      <c r="S966" s="15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55"/>
    </row>
    <row r="967" spans="1:65">
      <c r="B967" s="3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BM967" s="55"/>
    </row>
    <row r="968" spans="1:65" ht="15">
      <c r="B968" s="8" t="s">
        <v>575</v>
      </c>
      <c r="BM968" s="27" t="s">
        <v>66</v>
      </c>
    </row>
    <row r="969" spans="1:65" ht="15">
      <c r="A969" s="24" t="s">
        <v>30</v>
      </c>
      <c r="B969" s="18" t="s">
        <v>110</v>
      </c>
      <c r="C969" s="15" t="s">
        <v>111</v>
      </c>
      <c r="D969" s="16" t="s">
        <v>227</v>
      </c>
      <c r="E969" s="17" t="s">
        <v>227</v>
      </c>
      <c r="F969" s="17" t="s">
        <v>227</v>
      </c>
      <c r="G969" s="17" t="s">
        <v>227</v>
      </c>
      <c r="H969" s="17" t="s">
        <v>227</v>
      </c>
      <c r="I969" s="17" t="s">
        <v>227</v>
      </c>
      <c r="J969" s="17" t="s">
        <v>227</v>
      </c>
      <c r="K969" s="17" t="s">
        <v>227</v>
      </c>
      <c r="L969" s="17" t="s">
        <v>227</v>
      </c>
      <c r="M969" s="17" t="s">
        <v>227</v>
      </c>
      <c r="N969" s="17" t="s">
        <v>227</v>
      </c>
      <c r="O969" s="17" t="s">
        <v>227</v>
      </c>
      <c r="P969" s="17" t="s">
        <v>227</v>
      </c>
      <c r="Q969" s="17" t="s">
        <v>227</v>
      </c>
      <c r="R969" s="17" t="s">
        <v>227</v>
      </c>
      <c r="S969" s="15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27">
        <v>1</v>
      </c>
    </row>
    <row r="970" spans="1:65">
      <c r="A970" s="29"/>
      <c r="B970" s="19" t="s">
        <v>228</v>
      </c>
      <c r="C970" s="9" t="s">
        <v>228</v>
      </c>
      <c r="D970" s="151" t="s">
        <v>230</v>
      </c>
      <c r="E970" s="152" t="s">
        <v>232</v>
      </c>
      <c r="F970" s="152" t="s">
        <v>234</v>
      </c>
      <c r="G970" s="152" t="s">
        <v>236</v>
      </c>
      <c r="H970" s="152" t="s">
        <v>238</v>
      </c>
      <c r="I970" s="152" t="s">
        <v>239</v>
      </c>
      <c r="J970" s="152" t="s">
        <v>241</v>
      </c>
      <c r="K970" s="152" t="s">
        <v>242</v>
      </c>
      <c r="L970" s="152" t="s">
        <v>244</v>
      </c>
      <c r="M970" s="152" t="s">
        <v>245</v>
      </c>
      <c r="N970" s="152" t="s">
        <v>246</v>
      </c>
      <c r="O970" s="152" t="s">
        <v>247</v>
      </c>
      <c r="P970" s="152" t="s">
        <v>248</v>
      </c>
      <c r="Q970" s="152" t="s">
        <v>249</v>
      </c>
      <c r="R970" s="152" t="s">
        <v>250</v>
      </c>
      <c r="S970" s="15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27" t="s">
        <v>3</v>
      </c>
    </row>
    <row r="971" spans="1:65">
      <c r="A971" s="29"/>
      <c r="B971" s="19"/>
      <c r="C971" s="9"/>
      <c r="D971" s="10" t="s">
        <v>262</v>
      </c>
      <c r="E971" s="11" t="s">
        <v>262</v>
      </c>
      <c r="F971" s="11" t="s">
        <v>312</v>
      </c>
      <c r="G971" s="11" t="s">
        <v>264</v>
      </c>
      <c r="H971" s="11" t="s">
        <v>264</v>
      </c>
      <c r="I971" s="11" t="s">
        <v>264</v>
      </c>
      <c r="J971" s="11" t="s">
        <v>262</v>
      </c>
      <c r="K971" s="11" t="s">
        <v>262</v>
      </c>
      <c r="L971" s="11" t="s">
        <v>262</v>
      </c>
      <c r="M971" s="11" t="s">
        <v>264</v>
      </c>
      <c r="N971" s="11" t="s">
        <v>264</v>
      </c>
      <c r="O971" s="11" t="s">
        <v>262</v>
      </c>
      <c r="P971" s="11" t="s">
        <v>262</v>
      </c>
      <c r="Q971" s="11" t="s">
        <v>262</v>
      </c>
      <c r="R971" s="11" t="s">
        <v>262</v>
      </c>
      <c r="S971" s="15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27">
        <v>2</v>
      </c>
    </row>
    <row r="972" spans="1:65">
      <c r="A972" s="29"/>
      <c r="B972" s="19"/>
      <c r="C972" s="9"/>
      <c r="D972" s="25" t="s">
        <v>116</v>
      </c>
      <c r="E972" s="25" t="s">
        <v>313</v>
      </c>
      <c r="F972" s="25" t="s">
        <v>313</v>
      </c>
      <c r="G972" s="25" t="s">
        <v>314</v>
      </c>
      <c r="H972" s="25" t="s">
        <v>315</v>
      </c>
      <c r="I972" s="25" t="s">
        <v>313</v>
      </c>
      <c r="J972" s="25" t="s">
        <v>315</v>
      </c>
      <c r="K972" s="25" t="s">
        <v>315</v>
      </c>
      <c r="L972" s="25" t="s">
        <v>315</v>
      </c>
      <c r="M972" s="25" t="s">
        <v>314</v>
      </c>
      <c r="N972" s="25" t="s">
        <v>313</v>
      </c>
      <c r="O972" s="25" t="s">
        <v>315</v>
      </c>
      <c r="P972" s="25" t="s">
        <v>315</v>
      </c>
      <c r="Q972" s="25" t="s">
        <v>315</v>
      </c>
      <c r="R972" s="25" t="s">
        <v>316</v>
      </c>
      <c r="S972" s="15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27">
        <v>3</v>
      </c>
    </row>
    <row r="973" spans="1:65">
      <c r="A973" s="29"/>
      <c r="B973" s="18">
        <v>1</v>
      </c>
      <c r="C973" s="14">
        <v>1</v>
      </c>
      <c r="D973" s="21">
        <v>5.84</v>
      </c>
      <c r="E973" s="21">
        <v>5.488716379552784</v>
      </c>
      <c r="F973" s="147" t="s">
        <v>95</v>
      </c>
      <c r="G973" s="21">
        <v>5.21</v>
      </c>
      <c r="H973" s="21">
        <v>6.2</v>
      </c>
      <c r="I973" s="147" t="s">
        <v>96</v>
      </c>
      <c r="J973" s="21">
        <v>5.3</v>
      </c>
      <c r="K973" s="21">
        <v>5.7</v>
      </c>
      <c r="L973" s="21">
        <v>4.8</v>
      </c>
      <c r="M973" s="147">
        <v>6.5692776037837772</v>
      </c>
      <c r="N973" s="21">
        <v>5.41</v>
      </c>
      <c r="O973" s="21">
        <v>5.4</v>
      </c>
      <c r="P973" s="21">
        <v>6.4</v>
      </c>
      <c r="Q973" s="21">
        <v>5.4</v>
      </c>
      <c r="R973" s="21">
        <v>5.88</v>
      </c>
      <c r="S973" s="15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27">
        <v>1</v>
      </c>
    </row>
    <row r="974" spans="1:65">
      <c r="A974" s="29"/>
      <c r="B974" s="19">
        <v>1</v>
      </c>
      <c r="C974" s="9">
        <v>2</v>
      </c>
      <c r="D974" s="11">
        <v>5.82</v>
      </c>
      <c r="E974" s="11">
        <v>5.6920675779670926</v>
      </c>
      <c r="F974" s="148" t="s">
        <v>95</v>
      </c>
      <c r="G974" s="11">
        <v>5.56</v>
      </c>
      <c r="H974" s="11">
        <v>5.9</v>
      </c>
      <c r="I974" s="148" t="s">
        <v>96</v>
      </c>
      <c r="J974" s="11">
        <v>5.5</v>
      </c>
      <c r="K974" s="11">
        <v>5.9</v>
      </c>
      <c r="L974" s="11">
        <v>4.8</v>
      </c>
      <c r="M974" s="148">
        <v>6.79674194074145</v>
      </c>
      <c r="N974" s="11">
        <v>5.64</v>
      </c>
      <c r="O974" s="11">
        <v>5.7</v>
      </c>
      <c r="P974" s="11">
        <v>6.3</v>
      </c>
      <c r="Q974" s="11">
        <v>5.5</v>
      </c>
      <c r="R974" s="11">
        <v>5.9</v>
      </c>
      <c r="S974" s="15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27">
        <v>26</v>
      </c>
    </row>
    <row r="975" spans="1:65">
      <c r="A975" s="29"/>
      <c r="B975" s="19">
        <v>1</v>
      </c>
      <c r="C975" s="9">
        <v>3</v>
      </c>
      <c r="D975" s="11">
        <v>5.84</v>
      </c>
      <c r="E975" s="11">
        <v>5.7743037994334454</v>
      </c>
      <c r="F975" s="148" t="s">
        <v>95</v>
      </c>
      <c r="G975" s="11">
        <v>5.63</v>
      </c>
      <c r="H975" s="11">
        <v>5.8</v>
      </c>
      <c r="I975" s="148" t="s">
        <v>96</v>
      </c>
      <c r="J975" s="11">
        <v>5.4</v>
      </c>
      <c r="K975" s="11">
        <v>5.3</v>
      </c>
      <c r="L975" s="11">
        <v>4.7</v>
      </c>
      <c r="M975" s="148">
        <v>6.6012902385516572</v>
      </c>
      <c r="N975" s="11">
        <v>5.5</v>
      </c>
      <c r="O975" s="11">
        <v>5.6</v>
      </c>
      <c r="P975" s="11">
        <v>6.4</v>
      </c>
      <c r="Q975" s="11">
        <v>5.7</v>
      </c>
      <c r="R975" s="11">
        <v>6.09</v>
      </c>
      <c r="S975" s="15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27">
        <v>16</v>
      </c>
    </row>
    <row r="976" spans="1:65">
      <c r="A976" s="29"/>
      <c r="B976" s="19">
        <v>1</v>
      </c>
      <c r="C976" s="9">
        <v>4</v>
      </c>
      <c r="D976" s="11">
        <v>5.86</v>
      </c>
      <c r="E976" s="11">
        <v>5.650667905096511</v>
      </c>
      <c r="F976" s="148" t="s">
        <v>95</v>
      </c>
      <c r="G976" s="11">
        <v>5.4</v>
      </c>
      <c r="H976" s="11">
        <v>6.6</v>
      </c>
      <c r="I976" s="148" t="s">
        <v>96</v>
      </c>
      <c r="J976" s="11">
        <v>5.4</v>
      </c>
      <c r="K976" s="11">
        <v>6</v>
      </c>
      <c r="L976" s="11">
        <v>4.9000000000000004</v>
      </c>
      <c r="M976" s="148">
        <v>6.866416943998372</v>
      </c>
      <c r="N976" s="11">
        <v>5.44</v>
      </c>
      <c r="O976" s="11">
        <v>5.6</v>
      </c>
      <c r="P976" s="11">
        <v>6.3</v>
      </c>
      <c r="Q976" s="11">
        <v>5.4</v>
      </c>
      <c r="R976" s="11">
        <v>5.97</v>
      </c>
      <c r="S976" s="15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27">
        <v>5.6584583843196556</v>
      </c>
    </row>
    <row r="977" spans="1:65">
      <c r="A977" s="29"/>
      <c r="B977" s="19">
        <v>1</v>
      </c>
      <c r="C977" s="9">
        <v>5</v>
      </c>
      <c r="D977" s="11">
        <v>5.93</v>
      </c>
      <c r="E977" s="11">
        <v>5.5171559621785935</v>
      </c>
      <c r="F977" s="148" t="s">
        <v>95</v>
      </c>
      <c r="G977" s="11">
        <v>5.4</v>
      </c>
      <c r="H977" s="11">
        <v>6.3</v>
      </c>
      <c r="I977" s="148" t="s">
        <v>96</v>
      </c>
      <c r="J977" s="11">
        <v>5.4</v>
      </c>
      <c r="K977" s="11">
        <v>5.9</v>
      </c>
      <c r="L977" s="11">
        <v>4.9000000000000004</v>
      </c>
      <c r="M977" s="148">
        <v>6.8166178478495363</v>
      </c>
      <c r="N977" s="11">
        <v>5.53</v>
      </c>
      <c r="O977" s="11">
        <v>5.7</v>
      </c>
      <c r="P977" s="11">
        <v>6.4</v>
      </c>
      <c r="Q977" s="11">
        <v>5.5</v>
      </c>
      <c r="R977" s="11">
        <v>5.76</v>
      </c>
      <c r="S977" s="15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27">
        <v>111</v>
      </c>
    </row>
    <row r="978" spans="1:65">
      <c r="A978" s="29"/>
      <c r="B978" s="19">
        <v>1</v>
      </c>
      <c r="C978" s="9">
        <v>6</v>
      </c>
      <c r="D978" s="11">
        <v>5.89</v>
      </c>
      <c r="E978" s="11">
        <v>5.3960920467867917</v>
      </c>
      <c r="F978" s="148" t="s">
        <v>95</v>
      </c>
      <c r="G978" s="11">
        <v>5.39</v>
      </c>
      <c r="H978" s="11">
        <v>6.2</v>
      </c>
      <c r="I978" s="148" t="s">
        <v>96</v>
      </c>
      <c r="J978" s="11">
        <v>5.4</v>
      </c>
      <c r="K978" s="11">
        <v>5.6</v>
      </c>
      <c r="L978" s="11">
        <v>4.8</v>
      </c>
      <c r="M978" s="148">
        <v>6.5373981859806607</v>
      </c>
      <c r="N978" s="11">
        <v>5.42</v>
      </c>
      <c r="O978" s="11">
        <v>5.7</v>
      </c>
      <c r="P978" s="149">
        <v>6</v>
      </c>
      <c r="Q978" s="11">
        <v>5.4</v>
      </c>
      <c r="R978" s="11">
        <v>6.12</v>
      </c>
      <c r="S978" s="15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55"/>
    </row>
    <row r="979" spans="1:65">
      <c r="A979" s="29"/>
      <c r="B979" s="20" t="s">
        <v>256</v>
      </c>
      <c r="C979" s="12"/>
      <c r="D979" s="22">
        <v>5.8633333333333333</v>
      </c>
      <c r="E979" s="22">
        <v>5.58650061183587</v>
      </c>
      <c r="F979" s="22" t="s">
        <v>651</v>
      </c>
      <c r="G979" s="22">
        <v>5.4316666666666658</v>
      </c>
      <c r="H979" s="22">
        <v>6.166666666666667</v>
      </c>
      <c r="I979" s="22" t="s">
        <v>651</v>
      </c>
      <c r="J979" s="22">
        <v>5.3999999999999995</v>
      </c>
      <c r="K979" s="22">
        <v>5.7333333333333343</v>
      </c>
      <c r="L979" s="22">
        <v>4.8166666666666673</v>
      </c>
      <c r="M979" s="22">
        <v>6.6979571268175766</v>
      </c>
      <c r="N979" s="22">
        <v>5.4900000000000011</v>
      </c>
      <c r="O979" s="22">
        <v>5.6166666666666671</v>
      </c>
      <c r="P979" s="22">
        <v>6.3000000000000007</v>
      </c>
      <c r="Q979" s="22">
        <v>5.4833333333333334</v>
      </c>
      <c r="R979" s="22">
        <v>5.9533333333333331</v>
      </c>
      <c r="S979" s="15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55"/>
    </row>
    <row r="980" spans="1:65">
      <c r="A980" s="29"/>
      <c r="B980" s="3" t="s">
        <v>257</v>
      </c>
      <c r="C980" s="28"/>
      <c r="D980" s="11">
        <v>5.85</v>
      </c>
      <c r="E980" s="11">
        <v>5.5839119336375518</v>
      </c>
      <c r="F980" s="11" t="s">
        <v>651</v>
      </c>
      <c r="G980" s="11">
        <v>5.4</v>
      </c>
      <c r="H980" s="11">
        <v>6.2</v>
      </c>
      <c r="I980" s="11" t="s">
        <v>651</v>
      </c>
      <c r="J980" s="11">
        <v>5.4</v>
      </c>
      <c r="K980" s="11">
        <v>5.8000000000000007</v>
      </c>
      <c r="L980" s="11">
        <v>4.8</v>
      </c>
      <c r="M980" s="11">
        <v>6.6990160896465536</v>
      </c>
      <c r="N980" s="11">
        <v>5.4700000000000006</v>
      </c>
      <c r="O980" s="11">
        <v>5.65</v>
      </c>
      <c r="P980" s="11">
        <v>6.35</v>
      </c>
      <c r="Q980" s="11">
        <v>5.45</v>
      </c>
      <c r="R980" s="11">
        <v>5.9350000000000005</v>
      </c>
      <c r="S980" s="15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55"/>
    </row>
    <row r="981" spans="1:65">
      <c r="A981" s="29"/>
      <c r="B981" s="3" t="s">
        <v>258</v>
      </c>
      <c r="C981" s="28"/>
      <c r="D981" s="23">
        <v>4.0331955899344296E-2</v>
      </c>
      <c r="E981" s="23">
        <v>0.1422376330636094</v>
      </c>
      <c r="F981" s="23" t="s">
        <v>651</v>
      </c>
      <c r="G981" s="23">
        <v>0.14743360087397528</v>
      </c>
      <c r="H981" s="23">
        <v>0.28751811537130417</v>
      </c>
      <c r="I981" s="23" t="s">
        <v>651</v>
      </c>
      <c r="J981" s="23">
        <v>6.3245553203367638E-2</v>
      </c>
      <c r="K981" s="23">
        <v>0.25819888974716132</v>
      </c>
      <c r="L981" s="23">
        <v>7.5277265270908222E-2</v>
      </c>
      <c r="M981" s="23">
        <v>0.14415241697611594</v>
      </c>
      <c r="N981" s="23">
        <v>8.7177978870813314E-2</v>
      </c>
      <c r="O981" s="23">
        <v>0.11690451944500117</v>
      </c>
      <c r="P981" s="23">
        <v>0.15491933384829681</v>
      </c>
      <c r="Q981" s="23">
        <v>0.11690451944500113</v>
      </c>
      <c r="R981" s="23">
        <v>0.1358921140709301</v>
      </c>
      <c r="S981" s="204"/>
      <c r="T981" s="205"/>
      <c r="U981" s="205"/>
      <c r="V981" s="205"/>
      <c r="W981" s="205"/>
      <c r="X981" s="205"/>
      <c r="Y981" s="205"/>
      <c r="Z981" s="205"/>
      <c r="AA981" s="205"/>
      <c r="AB981" s="205"/>
      <c r="AC981" s="205"/>
      <c r="AD981" s="205"/>
      <c r="AE981" s="205"/>
      <c r="AF981" s="205"/>
      <c r="AG981" s="205"/>
      <c r="AH981" s="205"/>
      <c r="AI981" s="205"/>
      <c r="AJ981" s="205"/>
      <c r="AK981" s="205"/>
      <c r="AL981" s="205"/>
      <c r="AM981" s="205"/>
      <c r="AN981" s="205"/>
      <c r="AO981" s="205"/>
      <c r="AP981" s="205"/>
      <c r="AQ981" s="205"/>
      <c r="AR981" s="205"/>
      <c r="AS981" s="205"/>
      <c r="AT981" s="205"/>
      <c r="AU981" s="205"/>
      <c r="AV981" s="205"/>
      <c r="AW981" s="205"/>
      <c r="AX981" s="205"/>
      <c r="AY981" s="205"/>
      <c r="AZ981" s="205"/>
      <c r="BA981" s="205"/>
      <c r="BB981" s="205"/>
      <c r="BC981" s="205"/>
      <c r="BD981" s="205"/>
      <c r="BE981" s="205"/>
      <c r="BF981" s="205"/>
      <c r="BG981" s="205"/>
      <c r="BH981" s="205"/>
      <c r="BI981" s="205"/>
      <c r="BJ981" s="205"/>
      <c r="BK981" s="205"/>
      <c r="BL981" s="205"/>
      <c r="BM981" s="56"/>
    </row>
    <row r="982" spans="1:65">
      <c r="A982" s="29"/>
      <c r="B982" s="3" t="s">
        <v>86</v>
      </c>
      <c r="C982" s="28"/>
      <c r="D982" s="13">
        <v>6.8786735473583219E-3</v>
      </c>
      <c r="E982" s="13">
        <v>2.5460953635672547E-2</v>
      </c>
      <c r="F982" s="13" t="s">
        <v>651</v>
      </c>
      <c r="G982" s="13">
        <v>2.7143344745131998E-2</v>
      </c>
      <c r="H982" s="13">
        <v>4.6624559249400677E-2</v>
      </c>
      <c r="I982" s="13" t="s">
        <v>651</v>
      </c>
      <c r="J982" s="13">
        <v>1.171213948210512E-2</v>
      </c>
      <c r="K982" s="13">
        <v>4.5034690072179293E-2</v>
      </c>
      <c r="L982" s="13">
        <v>1.5628497980119352E-2</v>
      </c>
      <c r="M982" s="13">
        <v>2.1521848266085809E-2</v>
      </c>
      <c r="N982" s="13">
        <v>1.5879413273372184E-2</v>
      </c>
      <c r="O982" s="13">
        <v>2.081386102878359E-2</v>
      </c>
      <c r="P982" s="13">
        <v>2.4590370452110603E-2</v>
      </c>
      <c r="Q982" s="13">
        <v>2.1319973151064035E-2</v>
      </c>
      <c r="R982" s="13">
        <v>2.2826222968241338E-2</v>
      </c>
      <c r="S982" s="15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55"/>
    </row>
    <row r="983" spans="1:65">
      <c r="A983" s="29"/>
      <c r="B983" s="3" t="s">
        <v>259</v>
      </c>
      <c r="C983" s="28"/>
      <c r="D983" s="13">
        <v>3.6206849127213392E-2</v>
      </c>
      <c r="E983" s="13">
        <v>-1.2716851056674749E-2</v>
      </c>
      <c r="F983" s="13" t="s">
        <v>651</v>
      </c>
      <c r="G983" s="13">
        <v>-4.0080124699946595E-2</v>
      </c>
      <c r="H983" s="13">
        <v>8.9813911816569059E-2</v>
      </c>
      <c r="I983" s="13" t="s">
        <v>651</v>
      </c>
      <c r="J983" s="13">
        <v>-4.5676466409274807E-2</v>
      </c>
      <c r="K983" s="13">
        <v>1.3232393688918265E-2</v>
      </c>
      <c r="L983" s="13">
        <v>-0.14876697158111218</v>
      </c>
      <c r="M983" s="13">
        <v>0.18370705798217246</v>
      </c>
      <c r="N983" s="13">
        <v>-2.977107418276248E-2</v>
      </c>
      <c r="O983" s="13">
        <v>-7.3857073454491884E-3</v>
      </c>
      <c r="P983" s="13">
        <v>0.11337745585584624</v>
      </c>
      <c r="Q983" s="13">
        <v>-3.0949251384726484E-2</v>
      </c>
      <c r="R983" s="13">
        <v>5.2112241353725386E-2</v>
      </c>
      <c r="S983" s="15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55"/>
    </row>
    <row r="984" spans="1:65">
      <c r="A984" s="29"/>
      <c r="B984" s="45" t="s">
        <v>260</v>
      </c>
      <c r="C984" s="46"/>
      <c r="D984" s="44">
        <v>0.67</v>
      </c>
      <c r="E984" s="44">
        <v>0.08</v>
      </c>
      <c r="F984" s="44">
        <v>121.33</v>
      </c>
      <c r="G984" s="44">
        <v>0.51</v>
      </c>
      <c r="H984" s="44">
        <v>1.5</v>
      </c>
      <c r="I984" s="44">
        <v>1.69</v>
      </c>
      <c r="J984" s="44">
        <v>0.59</v>
      </c>
      <c r="K984" s="44">
        <v>0.32</v>
      </c>
      <c r="L984" s="44">
        <v>2.19</v>
      </c>
      <c r="M984" s="44">
        <v>2.96</v>
      </c>
      <c r="N984" s="44">
        <v>0.35</v>
      </c>
      <c r="O984" s="44">
        <v>0</v>
      </c>
      <c r="P984" s="44">
        <v>1.87</v>
      </c>
      <c r="Q984" s="44">
        <v>0.36</v>
      </c>
      <c r="R984" s="44">
        <v>0.92</v>
      </c>
      <c r="S984" s="15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55"/>
    </row>
    <row r="985" spans="1:65">
      <c r="B985" s="3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BM985" s="55"/>
    </row>
    <row r="986" spans="1:65" ht="15">
      <c r="B986" s="8" t="s">
        <v>576</v>
      </c>
      <c r="BM986" s="27" t="s">
        <v>66</v>
      </c>
    </row>
    <row r="987" spans="1:65" ht="15">
      <c r="A987" s="24" t="s">
        <v>62</v>
      </c>
      <c r="B987" s="18" t="s">
        <v>110</v>
      </c>
      <c r="C987" s="15" t="s">
        <v>111</v>
      </c>
      <c r="D987" s="16" t="s">
        <v>227</v>
      </c>
      <c r="E987" s="17" t="s">
        <v>227</v>
      </c>
      <c r="F987" s="17" t="s">
        <v>227</v>
      </c>
      <c r="G987" s="17" t="s">
        <v>227</v>
      </c>
      <c r="H987" s="17" t="s">
        <v>227</v>
      </c>
      <c r="I987" s="17" t="s">
        <v>227</v>
      </c>
      <c r="J987" s="17" t="s">
        <v>227</v>
      </c>
      <c r="K987" s="17" t="s">
        <v>227</v>
      </c>
      <c r="L987" s="17" t="s">
        <v>227</v>
      </c>
      <c r="M987" s="17" t="s">
        <v>227</v>
      </c>
      <c r="N987" s="17" t="s">
        <v>227</v>
      </c>
      <c r="O987" s="17" t="s">
        <v>227</v>
      </c>
      <c r="P987" s="17" t="s">
        <v>227</v>
      </c>
      <c r="Q987" s="17" t="s">
        <v>227</v>
      </c>
      <c r="R987" s="17" t="s">
        <v>227</v>
      </c>
      <c r="S987" s="17" t="s">
        <v>227</v>
      </c>
      <c r="T987" s="17" t="s">
        <v>227</v>
      </c>
      <c r="U987" s="15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27">
        <v>1</v>
      </c>
    </row>
    <row r="988" spans="1:65">
      <c r="A988" s="29"/>
      <c r="B988" s="19" t="s">
        <v>228</v>
      </c>
      <c r="C988" s="9" t="s">
        <v>228</v>
      </c>
      <c r="D988" s="151" t="s">
        <v>230</v>
      </c>
      <c r="E988" s="152" t="s">
        <v>232</v>
      </c>
      <c r="F988" s="152" t="s">
        <v>234</v>
      </c>
      <c r="G988" s="152" t="s">
        <v>235</v>
      </c>
      <c r="H988" s="152" t="s">
        <v>236</v>
      </c>
      <c r="I988" s="152" t="s">
        <v>238</v>
      </c>
      <c r="J988" s="152" t="s">
        <v>239</v>
      </c>
      <c r="K988" s="152" t="s">
        <v>240</v>
      </c>
      <c r="L988" s="152" t="s">
        <v>241</v>
      </c>
      <c r="M988" s="152" t="s">
        <v>242</v>
      </c>
      <c r="N988" s="152" t="s">
        <v>244</v>
      </c>
      <c r="O988" s="152" t="s">
        <v>245</v>
      </c>
      <c r="P988" s="152" t="s">
        <v>246</v>
      </c>
      <c r="Q988" s="152" t="s">
        <v>247</v>
      </c>
      <c r="R988" s="152" t="s">
        <v>248</v>
      </c>
      <c r="S988" s="152" t="s">
        <v>249</v>
      </c>
      <c r="T988" s="152" t="s">
        <v>250</v>
      </c>
      <c r="U988" s="15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27" t="s">
        <v>1</v>
      </c>
    </row>
    <row r="989" spans="1:65">
      <c r="A989" s="29"/>
      <c r="B989" s="19"/>
      <c r="C989" s="9"/>
      <c r="D989" s="10" t="s">
        <v>312</v>
      </c>
      <c r="E989" s="11" t="s">
        <v>262</v>
      </c>
      <c r="F989" s="11" t="s">
        <v>312</v>
      </c>
      <c r="G989" s="11" t="s">
        <v>312</v>
      </c>
      <c r="H989" s="11" t="s">
        <v>264</v>
      </c>
      <c r="I989" s="11" t="s">
        <v>264</v>
      </c>
      <c r="J989" s="11" t="s">
        <v>264</v>
      </c>
      <c r="K989" s="11" t="s">
        <v>312</v>
      </c>
      <c r="L989" s="11" t="s">
        <v>262</v>
      </c>
      <c r="M989" s="11" t="s">
        <v>262</v>
      </c>
      <c r="N989" s="11" t="s">
        <v>262</v>
      </c>
      <c r="O989" s="11" t="s">
        <v>264</v>
      </c>
      <c r="P989" s="11" t="s">
        <v>264</v>
      </c>
      <c r="Q989" s="11" t="s">
        <v>262</v>
      </c>
      <c r="R989" s="11" t="s">
        <v>262</v>
      </c>
      <c r="S989" s="11" t="s">
        <v>262</v>
      </c>
      <c r="T989" s="11" t="s">
        <v>312</v>
      </c>
      <c r="U989" s="15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27">
        <v>3</v>
      </c>
    </row>
    <row r="990" spans="1:65">
      <c r="A990" s="29"/>
      <c r="B990" s="19"/>
      <c r="C990" s="9"/>
      <c r="D990" s="25" t="s">
        <v>116</v>
      </c>
      <c r="E990" s="25" t="s">
        <v>313</v>
      </c>
      <c r="F990" s="25" t="s">
        <v>313</v>
      </c>
      <c r="G990" s="25" t="s">
        <v>315</v>
      </c>
      <c r="H990" s="25" t="s">
        <v>314</v>
      </c>
      <c r="I990" s="25" t="s">
        <v>315</v>
      </c>
      <c r="J990" s="25" t="s">
        <v>313</v>
      </c>
      <c r="K990" s="25" t="s">
        <v>315</v>
      </c>
      <c r="L990" s="25" t="s">
        <v>315</v>
      </c>
      <c r="M990" s="25" t="s">
        <v>315</v>
      </c>
      <c r="N990" s="25" t="s">
        <v>315</v>
      </c>
      <c r="O990" s="25" t="s">
        <v>314</v>
      </c>
      <c r="P990" s="25" t="s">
        <v>313</v>
      </c>
      <c r="Q990" s="25" t="s">
        <v>315</v>
      </c>
      <c r="R990" s="25" t="s">
        <v>315</v>
      </c>
      <c r="S990" s="25" t="s">
        <v>315</v>
      </c>
      <c r="T990" s="25" t="s">
        <v>316</v>
      </c>
      <c r="U990" s="15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27">
        <v>3</v>
      </c>
    </row>
    <row r="991" spans="1:65">
      <c r="A991" s="29"/>
      <c r="B991" s="18">
        <v>1</v>
      </c>
      <c r="C991" s="14">
        <v>1</v>
      </c>
      <c r="D991" s="202">
        <v>0.1429</v>
      </c>
      <c r="E991" s="202">
        <v>0.14799858116980505</v>
      </c>
      <c r="F991" s="202">
        <v>0.1171021</v>
      </c>
      <c r="G991" s="202">
        <v>0.16</v>
      </c>
      <c r="H991" s="202">
        <v>0.16999999999999998</v>
      </c>
      <c r="I991" s="203">
        <v>0.19</v>
      </c>
      <c r="J991" s="202">
        <v>0.13</v>
      </c>
      <c r="K991" s="202">
        <v>0.14000000000000001</v>
      </c>
      <c r="L991" s="202">
        <v>0.14199999999999999</v>
      </c>
      <c r="M991" s="202">
        <v>0.129</v>
      </c>
      <c r="N991" s="202">
        <v>0.13400000000000001</v>
      </c>
      <c r="O991" s="203">
        <v>0.22567208834956493</v>
      </c>
      <c r="P991" s="203">
        <v>0.18</v>
      </c>
      <c r="Q991" s="202">
        <v>0.14899999999999999</v>
      </c>
      <c r="R991" s="202">
        <v>0.13900000000000001</v>
      </c>
      <c r="S991" s="202">
        <v>0.13700000000000001</v>
      </c>
      <c r="T991" s="202">
        <v>0.121</v>
      </c>
      <c r="U991" s="204"/>
      <c r="V991" s="205"/>
      <c r="W991" s="205"/>
      <c r="X991" s="205"/>
      <c r="Y991" s="205"/>
      <c r="Z991" s="205"/>
      <c r="AA991" s="205"/>
      <c r="AB991" s="205"/>
      <c r="AC991" s="205"/>
      <c r="AD991" s="205"/>
      <c r="AE991" s="205"/>
      <c r="AF991" s="205"/>
      <c r="AG991" s="205"/>
      <c r="AH991" s="205"/>
      <c r="AI991" s="205"/>
      <c r="AJ991" s="205"/>
      <c r="AK991" s="205"/>
      <c r="AL991" s="205"/>
      <c r="AM991" s="205"/>
      <c r="AN991" s="205"/>
      <c r="AO991" s="205"/>
      <c r="AP991" s="205"/>
      <c r="AQ991" s="205"/>
      <c r="AR991" s="205"/>
      <c r="AS991" s="205"/>
      <c r="AT991" s="205"/>
      <c r="AU991" s="205"/>
      <c r="AV991" s="205"/>
      <c r="AW991" s="205"/>
      <c r="AX991" s="205"/>
      <c r="AY991" s="205"/>
      <c r="AZ991" s="205"/>
      <c r="BA991" s="205"/>
      <c r="BB991" s="205"/>
      <c r="BC991" s="205"/>
      <c r="BD991" s="205"/>
      <c r="BE991" s="205"/>
      <c r="BF991" s="205"/>
      <c r="BG991" s="205"/>
      <c r="BH991" s="205"/>
      <c r="BI991" s="205"/>
      <c r="BJ991" s="205"/>
      <c r="BK991" s="205"/>
      <c r="BL991" s="205"/>
      <c r="BM991" s="206">
        <v>1</v>
      </c>
    </row>
    <row r="992" spans="1:65">
      <c r="A992" s="29"/>
      <c r="B992" s="19">
        <v>1</v>
      </c>
      <c r="C992" s="9">
        <v>2</v>
      </c>
      <c r="D992" s="23">
        <v>0.13919999999999999</v>
      </c>
      <c r="E992" s="23">
        <v>0.14555555073207163</v>
      </c>
      <c r="F992" s="23">
        <v>0.1102165</v>
      </c>
      <c r="G992" s="23">
        <v>0.17</v>
      </c>
      <c r="H992" s="23">
        <v>0.17799999999999999</v>
      </c>
      <c r="I992" s="208">
        <v>0.18</v>
      </c>
      <c r="J992" s="23">
        <v>0.13</v>
      </c>
      <c r="K992" s="23">
        <v>0.14000000000000001</v>
      </c>
      <c r="L992" s="23">
        <v>0.14299999999999999</v>
      </c>
      <c r="M992" s="23">
        <v>0.14299999999999999</v>
      </c>
      <c r="N992" s="23">
        <v>0.13200000000000001</v>
      </c>
      <c r="O992" s="208">
        <v>0.22463489226564015</v>
      </c>
      <c r="P992" s="208">
        <v>0.19</v>
      </c>
      <c r="Q992" s="23">
        <v>0.14599999999999999</v>
      </c>
      <c r="R992" s="23">
        <v>0.14699999999999999</v>
      </c>
      <c r="S992" s="23">
        <v>0.13400000000000001</v>
      </c>
      <c r="T992" s="23">
        <v>0.11799999999999998</v>
      </c>
      <c r="U992" s="204"/>
      <c r="V992" s="205"/>
      <c r="W992" s="205"/>
      <c r="X992" s="205"/>
      <c r="Y992" s="205"/>
      <c r="Z992" s="205"/>
      <c r="AA992" s="205"/>
      <c r="AB992" s="205"/>
      <c r="AC992" s="205"/>
      <c r="AD992" s="205"/>
      <c r="AE992" s="205"/>
      <c r="AF992" s="205"/>
      <c r="AG992" s="205"/>
      <c r="AH992" s="205"/>
      <c r="AI992" s="205"/>
      <c r="AJ992" s="205"/>
      <c r="AK992" s="205"/>
      <c r="AL992" s="205"/>
      <c r="AM992" s="205"/>
      <c r="AN992" s="205"/>
      <c r="AO992" s="205"/>
      <c r="AP992" s="205"/>
      <c r="AQ992" s="205"/>
      <c r="AR992" s="205"/>
      <c r="AS992" s="205"/>
      <c r="AT992" s="205"/>
      <c r="AU992" s="205"/>
      <c r="AV992" s="205"/>
      <c r="AW992" s="205"/>
      <c r="AX992" s="205"/>
      <c r="AY992" s="205"/>
      <c r="AZ992" s="205"/>
      <c r="BA992" s="205"/>
      <c r="BB992" s="205"/>
      <c r="BC992" s="205"/>
      <c r="BD992" s="205"/>
      <c r="BE992" s="205"/>
      <c r="BF992" s="205"/>
      <c r="BG992" s="205"/>
      <c r="BH992" s="205"/>
      <c r="BI992" s="205"/>
      <c r="BJ992" s="205"/>
      <c r="BK992" s="205"/>
      <c r="BL992" s="205"/>
      <c r="BM992" s="206">
        <v>27</v>
      </c>
    </row>
    <row r="993" spans="1:65">
      <c r="A993" s="29"/>
      <c r="B993" s="19">
        <v>1</v>
      </c>
      <c r="C993" s="9">
        <v>3</v>
      </c>
      <c r="D993" s="23">
        <v>0.14610000000000001</v>
      </c>
      <c r="E993" s="23">
        <v>0.14838212167637549</v>
      </c>
      <c r="F993" s="23">
        <v>0.11138399999999998</v>
      </c>
      <c r="G993" s="23">
        <v>0.17</v>
      </c>
      <c r="H993" s="23">
        <v>0.17199999999999999</v>
      </c>
      <c r="I993" s="208">
        <v>0.18</v>
      </c>
      <c r="J993" s="23">
        <v>0.13</v>
      </c>
      <c r="K993" s="23">
        <v>0.14000000000000001</v>
      </c>
      <c r="L993" s="23">
        <v>0.13800000000000001</v>
      </c>
      <c r="M993" s="23">
        <v>0.14000000000000001</v>
      </c>
      <c r="N993" s="23">
        <v>0.13</v>
      </c>
      <c r="O993" s="208">
        <v>0.22096676555301178</v>
      </c>
      <c r="P993" s="208">
        <v>0.18</v>
      </c>
      <c r="Q993" s="23">
        <v>0.153</v>
      </c>
      <c r="R993" s="23">
        <v>0.13400000000000001</v>
      </c>
      <c r="S993" s="23">
        <v>0.13800000000000001</v>
      </c>
      <c r="T993" s="23">
        <v>0.124</v>
      </c>
      <c r="U993" s="204"/>
      <c r="V993" s="205"/>
      <c r="W993" s="205"/>
      <c r="X993" s="205"/>
      <c r="Y993" s="205"/>
      <c r="Z993" s="205"/>
      <c r="AA993" s="205"/>
      <c r="AB993" s="205"/>
      <c r="AC993" s="205"/>
      <c r="AD993" s="205"/>
      <c r="AE993" s="205"/>
      <c r="AF993" s="205"/>
      <c r="AG993" s="205"/>
      <c r="AH993" s="205"/>
      <c r="AI993" s="205"/>
      <c r="AJ993" s="205"/>
      <c r="AK993" s="205"/>
      <c r="AL993" s="205"/>
      <c r="AM993" s="205"/>
      <c r="AN993" s="205"/>
      <c r="AO993" s="205"/>
      <c r="AP993" s="205"/>
      <c r="AQ993" s="205"/>
      <c r="AR993" s="205"/>
      <c r="AS993" s="205"/>
      <c r="AT993" s="205"/>
      <c r="AU993" s="205"/>
      <c r="AV993" s="205"/>
      <c r="AW993" s="205"/>
      <c r="AX993" s="205"/>
      <c r="AY993" s="205"/>
      <c r="AZ993" s="205"/>
      <c r="BA993" s="205"/>
      <c r="BB993" s="205"/>
      <c r="BC993" s="205"/>
      <c r="BD993" s="205"/>
      <c r="BE993" s="205"/>
      <c r="BF993" s="205"/>
      <c r="BG993" s="205"/>
      <c r="BH993" s="205"/>
      <c r="BI993" s="205"/>
      <c r="BJ993" s="205"/>
      <c r="BK993" s="205"/>
      <c r="BL993" s="205"/>
      <c r="BM993" s="206">
        <v>16</v>
      </c>
    </row>
    <row r="994" spans="1:65">
      <c r="A994" s="29"/>
      <c r="B994" s="19">
        <v>1</v>
      </c>
      <c r="C994" s="9">
        <v>4</v>
      </c>
      <c r="D994" s="23">
        <v>0.14849999999999999</v>
      </c>
      <c r="E994" s="23">
        <v>0.14519430035909098</v>
      </c>
      <c r="F994" s="23">
        <v>0.11335799999999999</v>
      </c>
      <c r="G994" s="23">
        <v>0.17</v>
      </c>
      <c r="H994" s="23">
        <v>0.17099999999999999</v>
      </c>
      <c r="I994" s="208">
        <v>0.18</v>
      </c>
      <c r="J994" s="23">
        <v>0.13</v>
      </c>
      <c r="K994" s="23">
        <v>0.14000000000000001</v>
      </c>
      <c r="L994" s="23">
        <v>0.14199999999999999</v>
      </c>
      <c r="M994" s="23">
        <v>0.13800000000000001</v>
      </c>
      <c r="N994" s="23">
        <v>0.13200000000000001</v>
      </c>
      <c r="O994" s="208">
        <v>0.22621539448468875</v>
      </c>
      <c r="P994" s="208">
        <v>0.18</v>
      </c>
      <c r="Q994" s="23">
        <v>0.154</v>
      </c>
      <c r="R994" s="23">
        <v>0.14199999999999999</v>
      </c>
      <c r="S994" s="23">
        <v>0.13700000000000001</v>
      </c>
      <c r="T994" s="23">
        <v>0.122</v>
      </c>
      <c r="U994" s="204"/>
      <c r="V994" s="205"/>
      <c r="W994" s="205"/>
      <c r="X994" s="205"/>
      <c r="Y994" s="205"/>
      <c r="Z994" s="205"/>
      <c r="AA994" s="205"/>
      <c r="AB994" s="205"/>
      <c r="AC994" s="205"/>
      <c r="AD994" s="205"/>
      <c r="AE994" s="205"/>
      <c r="AF994" s="205"/>
      <c r="AG994" s="205"/>
      <c r="AH994" s="205"/>
      <c r="AI994" s="205"/>
      <c r="AJ994" s="205"/>
      <c r="AK994" s="205"/>
      <c r="AL994" s="205"/>
      <c r="AM994" s="205"/>
      <c r="AN994" s="205"/>
      <c r="AO994" s="205"/>
      <c r="AP994" s="205"/>
      <c r="AQ994" s="205"/>
      <c r="AR994" s="205"/>
      <c r="AS994" s="205"/>
      <c r="AT994" s="205"/>
      <c r="AU994" s="205"/>
      <c r="AV994" s="205"/>
      <c r="AW994" s="205"/>
      <c r="AX994" s="205"/>
      <c r="AY994" s="205"/>
      <c r="AZ994" s="205"/>
      <c r="BA994" s="205"/>
      <c r="BB994" s="205"/>
      <c r="BC994" s="205"/>
      <c r="BD994" s="205"/>
      <c r="BE994" s="205"/>
      <c r="BF994" s="205"/>
      <c r="BG994" s="205"/>
      <c r="BH994" s="205"/>
      <c r="BI994" s="205"/>
      <c r="BJ994" s="205"/>
      <c r="BK994" s="205"/>
      <c r="BL994" s="205"/>
      <c r="BM994" s="206">
        <v>0.14060020235133822</v>
      </c>
    </row>
    <row r="995" spans="1:65">
      <c r="A995" s="29"/>
      <c r="B995" s="19">
        <v>1</v>
      </c>
      <c r="C995" s="9">
        <v>5</v>
      </c>
      <c r="D995" s="23">
        <v>0.1479</v>
      </c>
      <c r="E995" s="23">
        <v>0.14697565357190878</v>
      </c>
      <c r="F995" s="23">
        <v>0.11381769999999999</v>
      </c>
      <c r="G995" s="23">
        <v>0.16</v>
      </c>
      <c r="H995" s="23">
        <v>0.16999999999999998</v>
      </c>
      <c r="I995" s="208">
        <v>0.19</v>
      </c>
      <c r="J995" s="23">
        <v>0.13</v>
      </c>
      <c r="K995" s="23">
        <v>0.14000000000000001</v>
      </c>
      <c r="L995" s="23">
        <v>0.13900000000000001</v>
      </c>
      <c r="M995" s="23">
        <v>0.13100000000000001</v>
      </c>
      <c r="N995" s="209">
        <v>0.13700000000000001</v>
      </c>
      <c r="O995" s="208">
        <v>0.22487234280839899</v>
      </c>
      <c r="P995" s="208">
        <v>0.18</v>
      </c>
      <c r="Q995" s="23">
        <v>0.154</v>
      </c>
      <c r="R995" s="23">
        <v>0.14299999999999999</v>
      </c>
      <c r="S995" s="23">
        <v>0.13400000000000001</v>
      </c>
      <c r="T995" s="23">
        <v>0.11700000000000001</v>
      </c>
      <c r="U995" s="204"/>
      <c r="V995" s="205"/>
      <c r="W995" s="205"/>
      <c r="X995" s="205"/>
      <c r="Y995" s="205"/>
      <c r="Z995" s="205"/>
      <c r="AA995" s="205"/>
      <c r="AB995" s="205"/>
      <c r="AC995" s="205"/>
      <c r="AD995" s="205"/>
      <c r="AE995" s="205"/>
      <c r="AF995" s="205"/>
      <c r="AG995" s="205"/>
      <c r="AH995" s="205"/>
      <c r="AI995" s="205"/>
      <c r="AJ995" s="205"/>
      <c r="AK995" s="205"/>
      <c r="AL995" s="205"/>
      <c r="AM995" s="205"/>
      <c r="AN995" s="205"/>
      <c r="AO995" s="205"/>
      <c r="AP995" s="205"/>
      <c r="AQ995" s="205"/>
      <c r="AR995" s="205"/>
      <c r="AS995" s="205"/>
      <c r="AT995" s="205"/>
      <c r="AU995" s="205"/>
      <c r="AV995" s="205"/>
      <c r="AW995" s="205"/>
      <c r="AX995" s="205"/>
      <c r="AY995" s="205"/>
      <c r="AZ995" s="205"/>
      <c r="BA995" s="205"/>
      <c r="BB995" s="205"/>
      <c r="BC995" s="205"/>
      <c r="BD995" s="205"/>
      <c r="BE995" s="205"/>
      <c r="BF995" s="205"/>
      <c r="BG995" s="205"/>
      <c r="BH995" s="205"/>
      <c r="BI995" s="205"/>
      <c r="BJ995" s="205"/>
      <c r="BK995" s="205"/>
      <c r="BL995" s="205"/>
      <c r="BM995" s="206">
        <v>112</v>
      </c>
    </row>
    <row r="996" spans="1:65">
      <c r="A996" s="29"/>
      <c r="B996" s="19">
        <v>1</v>
      </c>
      <c r="C996" s="9">
        <v>6</v>
      </c>
      <c r="D996" s="23">
        <v>0.13999999999999999</v>
      </c>
      <c r="E996" s="23">
        <v>0.14141179000315721</v>
      </c>
      <c r="F996" s="23">
        <v>0.10742070000000002</v>
      </c>
      <c r="G996" s="23">
        <v>0.17</v>
      </c>
      <c r="H996" s="23">
        <v>0.17600000000000002</v>
      </c>
      <c r="I996" s="208">
        <v>0.19</v>
      </c>
      <c r="J996" s="23">
        <v>0.13</v>
      </c>
      <c r="K996" s="23">
        <v>0.14000000000000001</v>
      </c>
      <c r="L996" s="23">
        <v>0.13700000000000001</v>
      </c>
      <c r="M996" s="23">
        <v>0.13400000000000001</v>
      </c>
      <c r="N996" s="23">
        <v>0.13200000000000001</v>
      </c>
      <c r="O996" s="208">
        <v>0.22122920482939901</v>
      </c>
      <c r="P996" s="208">
        <v>0.17</v>
      </c>
      <c r="Q996" s="23">
        <v>0.156</v>
      </c>
      <c r="R996" s="23">
        <v>0.13800000000000001</v>
      </c>
      <c r="S996" s="23">
        <v>0.13400000000000001</v>
      </c>
      <c r="T996" s="23">
        <v>0.121</v>
      </c>
      <c r="U996" s="204"/>
      <c r="V996" s="205"/>
      <c r="W996" s="205"/>
      <c r="X996" s="205"/>
      <c r="Y996" s="205"/>
      <c r="Z996" s="205"/>
      <c r="AA996" s="205"/>
      <c r="AB996" s="205"/>
      <c r="AC996" s="205"/>
      <c r="AD996" s="205"/>
      <c r="AE996" s="205"/>
      <c r="AF996" s="205"/>
      <c r="AG996" s="205"/>
      <c r="AH996" s="205"/>
      <c r="AI996" s="205"/>
      <c r="AJ996" s="205"/>
      <c r="AK996" s="205"/>
      <c r="AL996" s="205"/>
      <c r="AM996" s="205"/>
      <c r="AN996" s="205"/>
      <c r="AO996" s="205"/>
      <c r="AP996" s="205"/>
      <c r="AQ996" s="205"/>
      <c r="AR996" s="205"/>
      <c r="AS996" s="205"/>
      <c r="AT996" s="205"/>
      <c r="AU996" s="205"/>
      <c r="AV996" s="205"/>
      <c r="AW996" s="205"/>
      <c r="AX996" s="205"/>
      <c r="AY996" s="205"/>
      <c r="AZ996" s="205"/>
      <c r="BA996" s="205"/>
      <c r="BB996" s="205"/>
      <c r="BC996" s="205"/>
      <c r="BD996" s="205"/>
      <c r="BE996" s="205"/>
      <c r="BF996" s="205"/>
      <c r="BG996" s="205"/>
      <c r="BH996" s="205"/>
      <c r="BI996" s="205"/>
      <c r="BJ996" s="205"/>
      <c r="BK996" s="205"/>
      <c r="BL996" s="205"/>
      <c r="BM996" s="56"/>
    </row>
    <row r="997" spans="1:65">
      <c r="A997" s="29"/>
      <c r="B997" s="20" t="s">
        <v>256</v>
      </c>
      <c r="C997" s="12"/>
      <c r="D997" s="210">
        <v>0.14410000000000001</v>
      </c>
      <c r="E997" s="210">
        <v>0.14591966625206818</v>
      </c>
      <c r="F997" s="210">
        <v>0.1122165</v>
      </c>
      <c r="G997" s="210">
        <v>0.16666666666666666</v>
      </c>
      <c r="H997" s="210">
        <v>0.17283333333333331</v>
      </c>
      <c r="I997" s="210">
        <v>0.18499999999999997</v>
      </c>
      <c r="J997" s="210">
        <v>0.13</v>
      </c>
      <c r="K997" s="210">
        <v>0.14000000000000001</v>
      </c>
      <c r="L997" s="210">
        <v>0.14016666666666666</v>
      </c>
      <c r="M997" s="210">
        <v>0.13583333333333333</v>
      </c>
      <c r="N997" s="210">
        <v>0.13283333333333333</v>
      </c>
      <c r="O997" s="210">
        <v>0.22393178138178396</v>
      </c>
      <c r="P997" s="210">
        <v>0.17999999999999997</v>
      </c>
      <c r="Q997" s="210">
        <v>0.152</v>
      </c>
      <c r="R997" s="210">
        <v>0.14050000000000001</v>
      </c>
      <c r="S997" s="210">
        <v>0.13566666666666669</v>
      </c>
      <c r="T997" s="210">
        <v>0.1205</v>
      </c>
      <c r="U997" s="204"/>
      <c r="V997" s="205"/>
      <c r="W997" s="205"/>
      <c r="X997" s="205"/>
      <c r="Y997" s="205"/>
      <c r="Z997" s="205"/>
      <c r="AA997" s="205"/>
      <c r="AB997" s="205"/>
      <c r="AC997" s="205"/>
      <c r="AD997" s="205"/>
      <c r="AE997" s="205"/>
      <c r="AF997" s="205"/>
      <c r="AG997" s="205"/>
      <c r="AH997" s="205"/>
      <c r="AI997" s="205"/>
      <c r="AJ997" s="205"/>
      <c r="AK997" s="205"/>
      <c r="AL997" s="205"/>
      <c r="AM997" s="205"/>
      <c r="AN997" s="205"/>
      <c r="AO997" s="205"/>
      <c r="AP997" s="205"/>
      <c r="AQ997" s="205"/>
      <c r="AR997" s="205"/>
      <c r="AS997" s="205"/>
      <c r="AT997" s="205"/>
      <c r="AU997" s="205"/>
      <c r="AV997" s="205"/>
      <c r="AW997" s="205"/>
      <c r="AX997" s="205"/>
      <c r="AY997" s="205"/>
      <c r="AZ997" s="205"/>
      <c r="BA997" s="205"/>
      <c r="BB997" s="205"/>
      <c r="BC997" s="205"/>
      <c r="BD997" s="205"/>
      <c r="BE997" s="205"/>
      <c r="BF997" s="205"/>
      <c r="BG997" s="205"/>
      <c r="BH997" s="205"/>
      <c r="BI997" s="205"/>
      <c r="BJ997" s="205"/>
      <c r="BK997" s="205"/>
      <c r="BL997" s="205"/>
      <c r="BM997" s="56"/>
    </row>
    <row r="998" spans="1:65">
      <c r="A998" s="29"/>
      <c r="B998" s="3" t="s">
        <v>257</v>
      </c>
      <c r="C998" s="28"/>
      <c r="D998" s="23">
        <v>0.14450000000000002</v>
      </c>
      <c r="E998" s="23">
        <v>0.14626560215199019</v>
      </c>
      <c r="F998" s="23">
        <v>0.11237099999999998</v>
      </c>
      <c r="G998" s="23">
        <v>0.17</v>
      </c>
      <c r="H998" s="23">
        <v>0.17149999999999999</v>
      </c>
      <c r="I998" s="23">
        <v>0.185</v>
      </c>
      <c r="J998" s="23">
        <v>0.13</v>
      </c>
      <c r="K998" s="23">
        <v>0.14000000000000001</v>
      </c>
      <c r="L998" s="23">
        <v>0.14050000000000001</v>
      </c>
      <c r="M998" s="23">
        <v>0.13600000000000001</v>
      </c>
      <c r="N998" s="23">
        <v>0.13200000000000001</v>
      </c>
      <c r="O998" s="23">
        <v>0.22475361753701956</v>
      </c>
      <c r="P998" s="23">
        <v>0.18</v>
      </c>
      <c r="Q998" s="23">
        <v>0.1535</v>
      </c>
      <c r="R998" s="23">
        <v>0.14050000000000001</v>
      </c>
      <c r="S998" s="23">
        <v>0.13550000000000001</v>
      </c>
      <c r="T998" s="23">
        <v>0.121</v>
      </c>
      <c r="U998" s="204"/>
      <c r="V998" s="205"/>
      <c r="W998" s="205"/>
      <c r="X998" s="205"/>
      <c r="Y998" s="205"/>
      <c r="Z998" s="205"/>
      <c r="AA998" s="205"/>
      <c r="AB998" s="205"/>
      <c r="AC998" s="205"/>
      <c r="AD998" s="205"/>
      <c r="AE998" s="205"/>
      <c r="AF998" s="205"/>
      <c r="AG998" s="205"/>
      <c r="AH998" s="205"/>
      <c r="AI998" s="205"/>
      <c r="AJ998" s="205"/>
      <c r="AK998" s="205"/>
      <c r="AL998" s="205"/>
      <c r="AM998" s="205"/>
      <c r="AN998" s="205"/>
      <c r="AO998" s="205"/>
      <c r="AP998" s="205"/>
      <c r="AQ998" s="205"/>
      <c r="AR998" s="205"/>
      <c r="AS998" s="205"/>
      <c r="AT998" s="205"/>
      <c r="AU998" s="205"/>
      <c r="AV998" s="205"/>
      <c r="AW998" s="205"/>
      <c r="AX998" s="205"/>
      <c r="AY998" s="205"/>
      <c r="AZ998" s="205"/>
      <c r="BA998" s="205"/>
      <c r="BB998" s="205"/>
      <c r="BC998" s="205"/>
      <c r="BD998" s="205"/>
      <c r="BE998" s="205"/>
      <c r="BF998" s="205"/>
      <c r="BG998" s="205"/>
      <c r="BH998" s="205"/>
      <c r="BI998" s="205"/>
      <c r="BJ998" s="205"/>
      <c r="BK998" s="205"/>
      <c r="BL998" s="205"/>
      <c r="BM998" s="56"/>
    </row>
    <row r="999" spans="1:65">
      <c r="A999" s="29"/>
      <c r="B999" s="3" t="s">
        <v>258</v>
      </c>
      <c r="C999" s="28"/>
      <c r="D999" s="23">
        <v>4.0014997188554243E-3</v>
      </c>
      <c r="E999" s="23">
        <v>2.5487395801708011E-3</v>
      </c>
      <c r="F999" s="23">
        <v>3.3295256400874824E-3</v>
      </c>
      <c r="G999" s="23">
        <v>5.1639777949432277E-3</v>
      </c>
      <c r="H999" s="23">
        <v>3.3714487489307507E-3</v>
      </c>
      <c r="I999" s="23">
        <v>5.4772255750516665E-3</v>
      </c>
      <c r="J999" s="23">
        <v>0</v>
      </c>
      <c r="K999" s="23">
        <v>0</v>
      </c>
      <c r="L999" s="23">
        <v>2.4832774042918776E-3</v>
      </c>
      <c r="M999" s="23">
        <v>5.4191020166321499E-3</v>
      </c>
      <c r="N999" s="23">
        <v>2.4013884872437189E-3</v>
      </c>
      <c r="O999" s="23">
        <v>2.2679425365061188E-3</v>
      </c>
      <c r="P999" s="23">
        <v>6.3245553203367553E-3</v>
      </c>
      <c r="Q999" s="23">
        <v>3.7416573867739447E-3</v>
      </c>
      <c r="R999" s="23">
        <v>4.5055521304275146E-3</v>
      </c>
      <c r="S999" s="23">
        <v>1.8618986725025273E-3</v>
      </c>
      <c r="T999" s="23">
        <v>2.5884358211089582E-3</v>
      </c>
      <c r="U999" s="204"/>
      <c r="V999" s="205"/>
      <c r="W999" s="205"/>
      <c r="X999" s="205"/>
      <c r="Y999" s="205"/>
      <c r="Z999" s="205"/>
      <c r="AA999" s="205"/>
      <c r="AB999" s="205"/>
      <c r="AC999" s="205"/>
      <c r="AD999" s="205"/>
      <c r="AE999" s="205"/>
      <c r="AF999" s="205"/>
      <c r="AG999" s="205"/>
      <c r="AH999" s="205"/>
      <c r="AI999" s="205"/>
      <c r="AJ999" s="205"/>
      <c r="AK999" s="205"/>
      <c r="AL999" s="205"/>
      <c r="AM999" s="205"/>
      <c r="AN999" s="205"/>
      <c r="AO999" s="205"/>
      <c r="AP999" s="205"/>
      <c r="AQ999" s="205"/>
      <c r="AR999" s="205"/>
      <c r="AS999" s="205"/>
      <c r="AT999" s="205"/>
      <c r="AU999" s="205"/>
      <c r="AV999" s="205"/>
      <c r="AW999" s="205"/>
      <c r="AX999" s="205"/>
      <c r="AY999" s="205"/>
      <c r="AZ999" s="205"/>
      <c r="BA999" s="205"/>
      <c r="BB999" s="205"/>
      <c r="BC999" s="205"/>
      <c r="BD999" s="205"/>
      <c r="BE999" s="205"/>
      <c r="BF999" s="205"/>
      <c r="BG999" s="205"/>
      <c r="BH999" s="205"/>
      <c r="BI999" s="205"/>
      <c r="BJ999" s="205"/>
      <c r="BK999" s="205"/>
      <c r="BL999" s="205"/>
      <c r="BM999" s="56"/>
    </row>
    <row r="1000" spans="1:65">
      <c r="A1000" s="29"/>
      <c r="B1000" s="3" t="s">
        <v>86</v>
      </c>
      <c r="C1000" s="28"/>
      <c r="D1000" s="13">
        <v>2.7768908527796142E-2</v>
      </c>
      <c r="E1000" s="13">
        <v>1.7466731151700922E-2</v>
      </c>
      <c r="F1000" s="13">
        <v>2.9670553261663683E-2</v>
      </c>
      <c r="G1000" s="13">
        <v>3.0983866769659366E-2</v>
      </c>
      <c r="H1000" s="13">
        <v>1.9506935866523151E-2</v>
      </c>
      <c r="I1000" s="13">
        <v>2.9606624730009013E-2</v>
      </c>
      <c r="J1000" s="13">
        <v>0</v>
      </c>
      <c r="K1000" s="13">
        <v>0</v>
      </c>
      <c r="L1000" s="13">
        <v>1.7716604549050257E-2</v>
      </c>
      <c r="M1000" s="13">
        <v>3.9895229570298035E-2</v>
      </c>
      <c r="N1000" s="13">
        <v>1.807820693031658E-2</v>
      </c>
      <c r="O1000" s="13">
        <v>1.0127827870218549E-2</v>
      </c>
      <c r="P1000" s="13">
        <v>3.5136418446315314E-2</v>
      </c>
      <c r="Q1000" s="13">
        <v>2.4616167018249636E-2</v>
      </c>
      <c r="R1000" s="13">
        <v>3.2067986693434268E-2</v>
      </c>
      <c r="S1000" s="13">
        <v>1.3724068839084965E-2</v>
      </c>
      <c r="T1000" s="13">
        <v>2.1480795195924964E-2</v>
      </c>
      <c r="U1000" s="15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55"/>
    </row>
    <row r="1001" spans="1:65">
      <c r="A1001" s="29"/>
      <c r="B1001" s="3" t="s">
        <v>259</v>
      </c>
      <c r="C1001" s="28"/>
      <c r="D1001" s="13">
        <v>2.4891839343988531E-2</v>
      </c>
      <c r="E1001" s="13">
        <v>3.7833970447904708E-2</v>
      </c>
      <c r="F1001" s="13">
        <v>-0.20187525961315278</v>
      </c>
      <c r="G1001" s="13">
        <v>0.18539421622020402</v>
      </c>
      <c r="H1001" s="13">
        <v>0.22925380222035163</v>
      </c>
      <c r="I1001" s="13">
        <v>0.3157875800044263</v>
      </c>
      <c r="J1001" s="13">
        <v>-7.5392511348240765E-2</v>
      </c>
      <c r="K1001" s="13">
        <v>-4.2688583750284392E-3</v>
      </c>
      <c r="L1001" s="13">
        <v>-3.0834641588083356E-3</v>
      </c>
      <c r="M1001" s="13">
        <v>-3.3903713780533584E-2</v>
      </c>
      <c r="N1001" s="13">
        <v>-5.5240809672497337E-2</v>
      </c>
      <c r="O1001" s="13">
        <v>0.59268463086712342</v>
      </c>
      <c r="P1001" s="13">
        <v>0.28022575351782031</v>
      </c>
      <c r="Q1001" s="13">
        <v>8.1079525192826241E-2</v>
      </c>
      <c r="R1001" s="13">
        <v>-7.1267572636779519E-4</v>
      </c>
      <c r="S1001" s="13">
        <v>-3.5089107996753688E-2</v>
      </c>
      <c r="T1001" s="13">
        <v>-0.14295998167279245</v>
      </c>
      <c r="U1001" s="15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55"/>
    </row>
    <row r="1002" spans="1:65">
      <c r="A1002" s="29"/>
      <c r="B1002" s="45" t="s">
        <v>260</v>
      </c>
      <c r="C1002" s="46"/>
      <c r="D1002" s="44">
        <v>0.23</v>
      </c>
      <c r="E1002" s="44">
        <v>0.35</v>
      </c>
      <c r="F1002" s="44">
        <v>1.82</v>
      </c>
      <c r="G1002" s="44">
        <v>1.68</v>
      </c>
      <c r="H1002" s="44">
        <v>2.08</v>
      </c>
      <c r="I1002" s="44">
        <v>2.86</v>
      </c>
      <c r="J1002" s="44">
        <v>0.67</v>
      </c>
      <c r="K1002" s="44">
        <v>0.03</v>
      </c>
      <c r="L1002" s="44">
        <v>0.02</v>
      </c>
      <c r="M1002" s="44">
        <v>0.3</v>
      </c>
      <c r="N1002" s="44">
        <v>0.49</v>
      </c>
      <c r="O1002" s="44">
        <v>5.36</v>
      </c>
      <c r="P1002" s="44">
        <v>2.54</v>
      </c>
      <c r="Q1002" s="44">
        <v>0.74</v>
      </c>
      <c r="R1002" s="44">
        <v>0</v>
      </c>
      <c r="S1002" s="44">
        <v>0.31</v>
      </c>
      <c r="T1002" s="44">
        <v>1.28</v>
      </c>
      <c r="U1002" s="15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55"/>
    </row>
    <row r="1003" spans="1:65">
      <c r="B1003" s="3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BM1003" s="55"/>
    </row>
    <row r="1004" spans="1:65" ht="15">
      <c r="B1004" s="8" t="s">
        <v>577</v>
      </c>
      <c r="BM1004" s="27" t="s">
        <v>66</v>
      </c>
    </row>
    <row r="1005" spans="1:65" ht="15">
      <c r="A1005" s="24" t="s">
        <v>63</v>
      </c>
      <c r="B1005" s="18" t="s">
        <v>110</v>
      </c>
      <c r="C1005" s="15" t="s">
        <v>111</v>
      </c>
      <c r="D1005" s="16" t="s">
        <v>227</v>
      </c>
      <c r="E1005" s="17" t="s">
        <v>227</v>
      </c>
      <c r="F1005" s="17" t="s">
        <v>227</v>
      </c>
      <c r="G1005" s="17" t="s">
        <v>227</v>
      </c>
      <c r="H1005" s="17" t="s">
        <v>227</v>
      </c>
      <c r="I1005" s="17" t="s">
        <v>227</v>
      </c>
      <c r="J1005" s="17" t="s">
        <v>227</v>
      </c>
      <c r="K1005" s="17" t="s">
        <v>227</v>
      </c>
      <c r="L1005" s="17" t="s">
        <v>227</v>
      </c>
      <c r="M1005" s="17" t="s">
        <v>227</v>
      </c>
      <c r="N1005" s="17" t="s">
        <v>227</v>
      </c>
      <c r="O1005" s="17" t="s">
        <v>227</v>
      </c>
      <c r="P1005" s="17" t="s">
        <v>227</v>
      </c>
      <c r="Q1005" s="17" t="s">
        <v>227</v>
      </c>
      <c r="R1005" s="17" t="s">
        <v>227</v>
      </c>
      <c r="S1005" s="15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27">
        <v>1</v>
      </c>
    </row>
    <row r="1006" spans="1:65">
      <c r="A1006" s="29"/>
      <c r="B1006" s="19" t="s">
        <v>228</v>
      </c>
      <c r="C1006" s="9" t="s">
        <v>228</v>
      </c>
      <c r="D1006" s="151" t="s">
        <v>230</v>
      </c>
      <c r="E1006" s="152" t="s">
        <v>232</v>
      </c>
      <c r="F1006" s="152" t="s">
        <v>236</v>
      </c>
      <c r="G1006" s="152" t="s">
        <v>238</v>
      </c>
      <c r="H1006" s="152" t="s">
        <v>239</v>
      </c>
      <c r="I1006" s="152" t="s">
        <v>240</v>
      </c>
      <c r="J1006" s="152" t="s">
        <v>241</v>
      </c>
      <c r="K1006" s="152" t="s">
        <v>242</v>
      </c>
      <c r="L1006" s="152" t="s">
        <v>243</v>
      </c>
      <c r="M1006" s="152" t="s">
        <v>244</v>
      </c>
      <c r="N1006" s="152" t="s">
        <v>245</v>
      </c>
      <c r="O1006" s="152" t="s">
        <v>246</v>
      </c>
      <c r="P1006" s="152" t="s">
        <v>247</v>
      </c>
      <c r="Q1006" s="152" t="s">
        <v>248</v>
      </c>
      <c r="R1006" s="152" t="s">
        <v>249</v>
      </c>
      <c r="S1006" s="15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27" t="s">
        <v>3</v>
      </c>
    </row>
    <row r="1007" spans="1:65">
      <c r="A1007" s="29"/>
      <c r="B1007" s="19"/>
      <c r="C1007" s="9"/>
      <c r="D1007" s="10" t="s">
        <v>262</v>
      </c>
      <c r="E1007" s="11" t="s">
        <v>262</v>
      </c>
      <c r="F1007" s="11" t="s">
        <v>264</v>
      </c>
      <c r="G1007" s="11" t="s">
        <v>264</v>
      </c>
      <c r="H1007" s="11" t="s">
        <v>262</v>
      </c>
      <c r="I1007" s="11" t="s">
        <v>312</v>
      </c>
      <c r="J1007" s="11" t="s">
        <v>262</v>
      </c>
      <c r="K1007" s="11" t="s">
        <v>262</v>
      </c>
      <c r="L1007" s="11" t="s">
        <v>264</v>
      </c>
      <c r="M1007" s="11" t="s">
        <v>262</v>
      </c>
      <c r="N1007" s="11" t="s">
        <v>264</v>
      </c>
      <c r="O1007" s="11" t="s">
        <v>264</v>
      </c>
      <c r="P1007" s="11" t="s">
        <v>262</v>
      </c>
      <c r="Q1007" s="11" t="s">
        <v>262</v>
      </c>
      <c r="R1007" s="11" t="s">
        <v>262</v>
      </c>
      <c r="S1007" s="15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27">
        <v>3</v>
      </c>
    </row>
    <row r="1008" spans="1:65">
      <c r="A1008" s="29"/>
      <c r="B1008" s="19"/>
      <c r="C1008" s="9"/>
      <c r="D1008" s="25" t="s">
        <v>116</v>
      </c>
      <c r="E1008" s="25" t="s">
        <v>313</v>
      </c>
      <c r="F1008" s="25" t="s">
        <v>314</v>
      </c>
      <c r="G1008" s="25" t="s">
        <v>315</v>
      </c>
      <c r="H1008" s="25" t="s">
        <v>313</v>
      </c>
      <c r="I1008" s="25" t="s">
        <v>315</v>
      </c>
      <c r="J1008" s="25" t="s">
        <v>315</v>
      </c>
      <c r="K1008" s="25" t="s">
        <v>315</v>
      </c>
      <c r="L1008" s="25" t="s">
        <v>315</v>
      </c>
      <c r="M1008" s="25" t="s">
        <v>315</v>
      </c>
      <c r="N1008" s="25" t="s">
        <v>314</v>
      </c>
      <c r="O1008" s="25" t="s">
        <v>313</v>
      </c>
      <c r="P1008" s="25" t="s">
        <v>315</v>
      </c>
      <c r="Q1008" s="25" t="s">
        <v>315</v>
      </c>
      <c r="R1008" s="25" t="s">
        <v>315</v>
      </c>
      <c r="S1008" s="15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27">
        <v>3</v>
      </c>
    </row>
    <row r="1009" spans="1:65">
      <c r="A1009" s="29"/>
      <c r="B1009" s="18">
        <v>1</v>
      </c>
      <c r="C1009" s="14">
        <v>1</v>
      </c>
      <c r="D1009" s="202">
        <v>0.1</v>
      </c>
      <c r="E1009" s="202">
        <v>0.1028286101600214</v>
      </c>
      <c r="F1009" s="202">
        <v>0.11</v>
      </c>
      <c r="G1009" s="202">
        <v>0.12</v>
      </c>
      <c r="H1009" s="202">
        <v>0.09</v>
      </c>
      <c r="I1009" s="203" t="s">
        <v>96</v>
      </c>
      <c r="J1009" s="202">
        <v>0.09</v>
      </c>
      <c r="K1009" s="203" t="s">
        <v>105</v>
      </c>
      <c r="L1009" s="202">
        <v>9.5000000000000001E-2</v>
      </c>
      <c r="M1009" s="202">
        <v>0.09</v>
      </c>
      <c r="N1009" s="202">
        <v>9.321577605573507E-2</v>
      </c>
      <c r="O1009" s="203">
        <v>0.13</v>
      </c>
      <c r="P1009" s="202">
        <v>0.09</v>
      </c>
      <c r="Q1009" s="202">
        <v>0.11</v>
      </c>
      <c r="R1009" s="202">
        <v>0.09</v>
      </c>
      <c r="S1009" s="204"/>
      <c r="T1009" s="205"/>
      <c r="U1009" s="205"/>
      <c r="V1009" s="205"/>
      <c r="W1009" s="205"/>
      <c r="X1009" s="205"/>
      <c r="Y1009" s="205"/>
      <c r="Z1009" s="205"/>
      <c r="AA1009" s="205"/>
      <c r="AB1009" s="205"/>
      <c r="AC1009" s="205"/>
      <c r="AD1009" s="205"/>
      <c r="AE1009" s="205"/>
      <c r="AF1009" s="205"/>
      <c r="AG1009" s="205"/>
      <c r="AH1009" s="205"/>
      <c r="AI1009" s="205"/>
      <c r="AJ1009" s="205"/>
      <c r="AK1009" s="205"/>
      <c r="AL1009" s="205"/>
      <c r="AM1009" s="205"/>
      <c r="AN1009" s="205"/>
      <c r="AO1009" s="205"/>
      <c r="AP1009" s="205"/>
      <c r="AQ1009" s="205"/>
      <c r="AR1009" s="205"/>
      <c r="AS1009" s="205"/>
      <c r="AT1009" s="205"/>
      <c r="AU1009" s="205"/>
      <c r="AV1009" s="205"/>
      <c r="AW1009" s="205"/>
      <c r="AX1009" s="205"/>
      <c r="AY1009" s="205"/>
      <c r="AZ1009" s="205"/>
      <c r="BA1009" s="205"/>
      <c r="BB1009" s="205"/>
      <c r="BC1009" s="205"/>
      <c r="BD1009" s="205"/>
      <c r="BE1009" s="205"/>
      <c r="BF1009" s="205"/>
      <c r="BG1009" s="205"/>
      <c r="BH1009" s="205"/>
      <c r="BI1009" s="205"/>
      <c r="BJ1009" s="205"/>
      <c r="BK1009" s="205"/>
      <c r="BL1009" s="205"/>
      <c r="BM1009" s="206">
        <v>1</v>
      </c>
    </row>
    <row r="1010" spans="1:65">
      <c r="A1010" s="29"/>
      <c r="B1010" s="19">
        <v>1</v>
      </c>
      <c r="C1010" s="9">
        <v>2</v>
      </c>
      <c r="D1010" s="23">
        <v>0.1</v>
      </c>
      <c r="E1010" s="23">
        <v>0.11057271315473209</v>
      </c>
      <c r="F1010" s="23">
        <v>0.11</v>
      </c>
      <c r="G1010" s="23">
        <v>0.12</v>
      </c>
      <c r="H1010" s="23">
        <v>0.1</v>
      </c>
      <c r="I1010" s="208" t="s">
        <v>96</v>
      </c>
      <c r="J1010" s="23">
        <v>0.09</v>
      </c>
      <c r="K1010" s="208" t="s">
        <v>105</v>
      </c>
      <c r="L1010" s="23">
        <v>9.7000000000000003E-2</v>
      </c>
      <c r="M1010" s="23">
        <v>0.08</v>
      </c>
      <c r="N1010" s="23">
        <v>8.2636932130909529E-2</v>
      </c>
      <c r="O1010" s="208">
        <v>0.13</v>
      </c>
      <c r="P1010" s="23">
        <v>0.09</v>
      </c>
      <c r="Q1010" s="23">
        <v>0.11</v>
      </c>
      <c r="R1010" s="23">
        <v>0.09</v>
      </c>
      <c r="S1010" s="204"/>
      <c r="T1010" s="205"/>
      <c r="U1010" s="205"/>
      <c r="V1010" s="205"/>
      <c r="W1010" s="205"/>
      <c r="X1010" s="205"/>
      <c r="Y1010" s="205"/>
      <c r="Z1010" s="205"/>
      <c r="AA1010" s="205"/>
      <c r="AB1010" s="205"/>
      <c r="AC1010" s="205"/>
      <c r="AD1010" s="205"/>
      <c r="AE1010" s="205"/>
      <c r="AF1010" s="205"/>
      <c r="AG1010" s="205"/>
      <c r="AH1010" s="205"/>
      <c r="AI1010" s="205"/>
      <c r="AJ1010" s="205"/>
      <c r="AK1010" s="205"/>
      <c r="AL1010" s="205"/>
      <c r="AM1010" s="205"/>
      <c r="AN1010" s="205"/>
      <c r="AO1010" s="205"/>
      <c r="AP1010" s="205"/>
      <c r="AQ1010" s="205"/>
      <c r="AR1010" s="205"/>
      <c r="AS1010" s="205"/>
      <c r="AT1010" s="205"/>
      <c r="AU1010" s="205"/>
      <c r="AV1010" s="205"/>
      <c r="AW1010" s="205"/>
      <c r="AX1010" s="205"/>
      <c r="AY1010" s="205"/>
      <c r="AZ1010" s="205"/>
      <c r="BA1010" s="205"/>
      <c r="BB1010" s="205"/>
      <c r="BC1010" s="205"/>
      <c r="BD1010" s="205"/>
      <c r="BE1010" s="205"/>
      <c r="BF1010" s="205"/>
      <c r="BG1010" s="205"/>
      <c r="BH1010" s="205"/>
      <c r="BI1010" s="205"/>
      <c r="BJ1010" s="205"/>
      <c r="BK1010" s="205"/>
      <c r="BL1010" s="205"/>
      <c r="BM1010" s="206">
        <v>28</v>
      </c>
    </row>
    <row r="1011" spans="1:65">
      <c r="A1011" s="29"/>
      <c r="B1011" s="19">
        <v>1</v>
      </c>
      <c r="C1011" s="9">
        <v>3</v>
      </c>
      <c r="D1011" s="23">
        <v>0.1</v>
      </c>
      <c r="E1011" s="208" t="s">
        <v>105</v>
      </c>
      <c r="F1011" s="23">
        <v>0.11</v>
      </c>
      <c r="G1011" s="23">
        <v>0.11</v>
      </c>
      <c r="H1011" s="23">
        <v>0.1</v>
      </c>
      <c r="I1011" s="208" t="s">
        <v>96</v>
      </c>
      <c r="J1011" s="23">
        <v>0.1</v>
      </c>
      <c r="K1011" s="208" t="s">
        <v>105</v>
      </c>
      <c r="L1011" s="23">
        <v>9.7000000000000003E-2</v>
      </c>
      <c r="M1011" s="23">
        <v>0.08</v>
      </c>
      <c r="N1011" s="23">
        <v>8.3733805634274308E-2</v>
      </c>
      <c r="O1011" s="208">
        <v>0.13</v>
      </c>
      <c r="P1011" s="23">
        <v>0.09</v>
      </c>
      <c r="Q1011" s="23">
        <v>0.11</v>
      </c>
      <c r="R1011" s="23">
        <v>0.09</v>
      </c>
      <c r="S1011" s="204"/>
      <c r="T1011" s="205"/>
      <c r="U1011" s="205"/>
      <c r="V1011" s="205"/>
      <c r="W1011" s="205"/>
      <c r="X1011" s="205"/>
      <c r="Y1011" s="205"/>
      <c r="Z1011" s="205"/>
      <c r="AA1011" s="205"/>
      <c r="AB1011" s="205"/>
      <c r="AC1011" s="205"/>
      <c r="AD1011" s="205"/>
      <c r="AE1011" s="205"/>
      <c r="AF1011" s="205"/>
      <c r="AG1011" s="205"/>
      <c r="AH1011" s="205"/>
      <c r="AI1011" s="205"/>
      <c r="AJ1011" s="205"/>
      <c r="AK1011" s="205"/>
      <c r="AL1011" s="205"/>
      <c r="AM1011" s="205"/>
      <c r="AN1011" s="205"/>
      <c r="AO1011" s="205"/>
      <c r="AP1011" s="205"/>
      <c r="AQ1011" s="205"/>
      <c r="AR1011" s="205"/>
      <c r="AS1011" s="205"/>
      <c r="AT1011" s="205"/>
      <c r="AU1011" s="205"/>
      <c r="AV1011" s="205"/>
      <c r="AW1011" s="205"/>
      <c r="AX1011" s="205"/>
      <c r="AY1011" s="205"/>
      <c r="AZ1011" s="205"/>
      <c r="BA1011" s="205"/>
      <c r="BB1011" s="205"/>
      <c r="BC1011" s="205"/>
      <c r="BD1011" s="205"/>
      <c r="BE1011" s="205"/>
      <c r="BF1011" s="205"/>
      <c r="BG1011" s="205"/>
      <c r="BH1011" s="205"/>
      <c r="BI1011" s="205"/>
      <c r="BJ1011" s="205"/>
      <c r="BK1011" s="205"/>
      <c r="BL1011" s="205"/>
      <c r="BM1011" s="206">
        <v>16</v>
      </c>
    </row>
    <row r="1012" spans="1:65">
      <c r="A1012" s="29"/>
      <c r="B1012" s="19">
        <v>1</v>
      </c>
      <c r="C1012" s="9">
        <v>4</v>
      </c>
      <c r="D1012" s="23">
        <v>0.1</v>
      </c>
      <c r="E1012" s="23">
        <v>0.10434309299860692</v>
      </c>
      <c r="F1012" s="23">
        <v>0.11</v>
      </c>
      <c r="G1012" s="23">
        <v>0.13</v>
      </c>
      <c r="H1012" s="23">
        <v>0.11</v>
      </c>
      <c r="I1012" s="208" t="s">
        <v>96</v>
      </c>
      <c r="J1012" s="23">
        <v>0.1</v>
      </c>
      <c r="K1012" s="208" t="s">
        <v>105</v>
      </c>
      <c r="L1012" s="23">
        <v>9.8000000000000004E-2</v>
      </c>
      <c r="M1012" s="23">
        <v>0.09</v>
      </c>
      <c r="N1012" s="23">
        <v>0.10164895418339059</v>
      </c>
      <c r="O1012" s="208">
        <v>0.14000000000000001</v>
      </c>
      <c r="P1012" s="23">
        <v>0.09</v>
      </c>
      <c r="Q1012" s="23">
        <v>0.11</v>
      </c>
      <c r="R1012" s="23">
        <v>0.09</v>
      </c>
      <c r="S1012" s="204"/>
      <c r="T1012" s="205"/>
      <c r="U1012" s="205"/>
      <c r="V1012" s="205"/>
      <c r="W1012" s="205"/>
      <c r="X1012" s="205"/>
      <c r="Y1012" s="205"/>
      <c r="Z1012" s="205"/>
      <c r="AA1012" s="205"/>
      <c r="AB1012" s="205"/>
      <c r="AC1012" s="205"/>
      <c r="AD1012" s="205"/>
      <c r="AE1012" s="205"/>
      <c r="AF1012" s="205"/>
      <c r="AG1012" s="205"/>
      <c r="AH1012" s="205"/>
      <c r="AI1012" s="205"/>
      <c r="AJ1012" s="205"/>
      <c r="AK1012" s="205"/>
      <c r="AL1012" s="205"/>
      <c r="AM1012" s="205"/>
      <c r="AN1012" s="205"/>
      <c r="AO1012" s="205"/>
      <c r="AP1012" s="205"/>
      <c r="AQ1012" s="205"/>
      <c r="AR1012" s="205"/>
      <c r="AS1012" s="205"/>
      <c r="AT1012" s="205"/>
      <c r="AU1012" s="205"/>
      <c r="AV1012" s="205"/>
      <c r="AW1012" s="205"/>
      <c r="AX1012" s="205"/>
      <c r="AY1012" s="205"/>
      <c r="AZ1012" s="205"/>
      <c r="BA1012" s="205"/>
      <c r="BB1012" s="205"/>
      <c r="BC1012" s="205"/>
      <c r="BD1012" s="205"/>
      <c r="BE1012" s="205"/>
      <c r="BF1012" s="205"/>
      <c r="BG1012" s="205"/>
      <c r="BH1012" s="205"/>
      <c r="BI1012" s="205"/>
      <c r="BJ1012" s="205"/>
      <c r="BK1012" s="205"/>
      <c r="BL1012" s="205"/>
      <c r="BM1012" s="206">
        <v>9.8982035024813675E-2</v>
      </c>
    </row>
    <row r="1013" spans="1:65">
      <c r="A1013" s="29"/>
      <c r="B1013" s="19">
        <v>1</v>
      </c>
      <c r="C1013" s="9">
        <v>5</v>
      </c>
      <c r="D1013" s="23">
        <v>0.09</v>
      </c>
      <c r="E1013" s="208" t="s">
        <v>105</v>
      </c>
      <c r="F1013" s="23">
        <v>0.11</v>
      </c>
      <c r="G1013" s="23">
        <v>0.12</v>
      </c>
      <c r="H1013" s="23">
        <v>0.09</v>
      </c>
      <c r="I1013" s="208" t="s">
        <v>96</v>
      </c>
      <c r="J1013" s="23">
        <v>0.09</v>
      </c>
      <c r="K1013" s="208" t="s">
        <v>105</v>
      </c>
      <c r="L1013" s="23">
        <v>9.0999999999999998E-2</v>
      </c>
      <c r="M1013" s="23">
        <v>0.08</v>
      </c>
      <c r="N1013" s="23">
        <v>9.5008560635590752E-2</v>
      </c>
      <c r="O1013" s="208">
        <v>0.13</v>
      </c>
      <c r="P1013" s="23">
        <v>0.09</v>
      </c>
      <c r="Q1013" s="23">
        <v>0.11</v>
      </c>
      <c r="R1013" s="23">
        <v>0.09</v>
      </c>
      <c r="S1013" s="204"/>
      <c r="T1013" s="205"/>
      <c r="U1013" s="205"/>
      <c r="V1013" s="205"/>
      <c r="W1013" s="205"/>
      <c r="X1013" s="205"/>
      <c r="Y1013" s="205"/>
      <c r="Z1013" s="205"/>
      <c r="AA1013" s="205"/>
      <c r="AB1013" s="205"/>
      <c r="AC1013" s="205"/>
      <c r="AD1013" s="205"/>
      <c r="AE1013" s="205"/>
      <c r="AF1013" s="205"/>
      <c r="AG1013" s="205"/>
      <c r="AH1013" s="205"/>
      <c r="AI1013" s="205"/>
      <c r="AJ1013" s="205"/>
      <c r="AK1013" s="205"/>
      <c r="AL1013" s="205"/>
      <c r="AM1013" s="205"/>
      <c r="AN1013" s="205"/>
      <c r="AO1013" s="205"/>
      <c r="AP1013" s="205"/>
      <c r="AQ1013" s="205"/>
      <c r="AR1013" s="205"/>
      <c r="AS1013" s="205"/>
      <c r="AT1013" s="205"/>
      <c r="AU1013" s="205"/>
      <c r="AV1013" s="205"/>
      <c r="AW1013" s="205"/>
      <c r="AX1013" s="205"/>
      <c r="AY1013" s="205"/>
      <c r="AZ1013" s="205"/>
      <c r="BA1013" s="205"/>
      <c r="BB1013" s="205"/>
      <c r="BC1013" s="205"/>
      <c r="BD1013" s="205"/>
      <c r="BE1013" s="205"/>
      <c r="BF1013" s="205"/>
      <c r="BG1013" s="205"/>
      <c r="BH1013" s="205"/>
      <c r="BI1013" s="205"/>
      <c r="BJ1013" s="205"/>
      <c r="BK1013" s="205"/>
      <c r="BL1013" s="205"/>
      <c r="BM1013" s="206">
        <v>113</v>
      </c>
    </row>
    <row r="1014" spans="1:65">
      <c r="A1014" s="29"/>
      <c r="B1014" s="19">
        <v>1</v>
      </c>
      <c r="C1014" s="9">
        <v>6</v>
      </c>
      <c r="D1014" s="23">
        <v>0.1</v>
      </c>
      <c r="E1014" s="23">
        <v>0.10144245851366088</v>
      </c>
      <c r="F1014" s="23">
        <v>0.11</v>
      </c>
      <c r="G1014" s="23">
        <v>0.12</v>
      </c>
      <c r="H1014" s="23">
        <v>0.1</v>
      </c>
      <c r="I1014" s="208" t="s">
        <v>96</v>
      </c>
      <c r="J1014" s="23">
        <v>0.09</v>
      </c>
      <c r="K1014" s="23">
        <v>0.1</v>
      </c>
      <c r="L1014" s="23">
        <v>9.2999999999999999E-2</v>
      </c>
      <c r="M1014" s="23">
        <v>0.09</v>
      </c>
      <c r="N1014" s="23">
        <v>9.4574391055034554E-2</v>
      </c>
      <c r="O1014" s="208">
        <v>0.15</v>
      </c>
      <c r="P1014" s="23">
        <v>0.09</v>
      </c>
      <c r="Q1014" s="23">
        <v>0.11</v>
      </c>
      <c r="R1014" s="23">
        <v>0.09</v>
      </c>
      <c r="S1014" s="204"/>
      <c r="T1014" s="205"/>
      <c r="U1014" s="205"/>
      <c r="V1014" s="205"/>
      <c r="W1014" s="205"/>
      <c r="X1014" s="205"/>
      <c r="Y1014" s="205"/>
      <c r="Z1014" s="205"/>
      <c r="AA1014" s="205"/>
      <c r="AB1014" s="205"/>
      <c r="AC1014" s="205"/>
      <c r="AD1014" s="205"/>
      <c r="AE1014" s="205"/>
      <c r="AF1014" s="205"/>
      <c r="AG1014" s="205"/>
      <c r="AH1014" s="205"/>
      <c r="AI1014" s="205"/>
      <c r="AJ1014" s="205"/>
      <c r="AK1014" s="205"/>
      <c r="AL1014" s="205"/>
      <c r="AM1014" s="205"/>
      <c r="AN1014" s="205"/>
      <c r="AO1014" s="205"/>
      <c r="AP1014" s="205"/>
      <c r="AQ1014" s="205"/>
      <c r="AR1014" s="205"/>
      <c r="AS1014" s="205"/>
      <c r="AT1014" s="205"/>
      <c r="AU1014" s="205"/>
      <c r="AV1014" s="205"/>
      <c r="AW1014" s="205"/>
      <c r="AX1014" s="205"/>
      <c r="AY1014" s="205"/>
      <c r="AZ1014" s="205"/>
      <c r="BA1014" s="205"/>
      <c r="BB1014" s="205"/>
      <c r="BC1014" s="205"/>
      <c r="BD1014" s="205"/>
      <c r="BE1014" s="205"/>
      <c r="BF1014" s="205"/>
      <c r="BG1014" s="205"/>
      <c r="BH1014" s="205"/>
      <c r="BI1014" s="205"/>
      <c r="BJ1014" s="205"/>
      <c r="BK1014" s="205"/>
      <c r="BL1014" s="205"/>
      <c r="BM1014" s="56"/>
    </row>
    <row r="1015" spans="1:65">
      <c r="A1015" s="29"/>
      <c r="B1015" s="20" t="s">
        <v>256</v>
      </c>
      <c r="C1015" s="12"/>
      <c r="D1015" s="210">
        <v>9.8333333333333328E-2</v>
      </c>
      <c r="E1015" s="210">
        <v>0.1047967187067553</v>
      </c>
      <c r="F1015" s="210">
        <v>0.11</v>
      </c>
      <c r="G1015" s="210">
        <v>0.12</v>
      </c>
      <c r="H1015" s="210">
        <v>9.8333333333333328E-2</v>
      </c>
      <c r="I1015" s="210" t="s">
        <v>651</v>
      </c>
      <c r="J1015" s="210">
        <v>9.3333333333333324E-2</v>
      </c>
      <c r="K1015" s="210">
        <v>0.1</v>
      </c>
      <c r="L1015" s="210">
        <v>9.5166666666666663E-2</v>
      </c>
      <c r="M1015" s="210">
        <v>8.5000000000000006E-2</v>
      </c>
      <c r="N1015" s="210">
        <v>9.1803069949155811E-2</v>
      </c>
      <c r="O1015" s="210">
        <v>0.13500000000000001</v>
      </c>
      <c r="P1015" s="210">
        <v>8.9999999999999983E-2</v>
      </c>
      <c r="Q1015" s="210">
        <v>0.11</v>
      </c>
      <c r="R1015" s="210">
        <v>8.9999999999999983E-2</v>
      </c>
      <c r="S1015" s="204"/>
      <c r="T1015" s="205"/>
      <c r="U1015" s="205"/>
      <c r="V1015" s="205"/>
      <c r="W1015" s="205"/>
      <c r="X1015" s="205"/>
      <c r="Y1015" s="205"/>
      <c r="Z1015" s="205"/>
      <c r="AA1015" s="205"/>
      <c r="AB1015" s="205"/>
      <c r="AC1015" s="205"/>
      <c r="AD1015" s="205"/>
      <c r="AE1015" s="205"/>
      <c r="AF1015" s="205"/>
      <c r="AG1015" s="205"/>
      <c r="AH1015" s="205"/>
      <c r="AI1015" s="205"/>
      <c r="AJ1015" s="205"/>
      <c r="AK1015" s="205"/>
      <c r="AL1015" s="205"/>
      <c r="AM1015" s="205"/>
      <c r="AN1015" s="205"/>
      <c r="AO1015" s="205"/>
      <c r="AP1015" s="205"/>
      <c r="AQ1015" s="205"/>
      <c r="AR1015" s="205"/>
      <c r="AS1015" s="205"/>
      <c r="AT1015" s="205"/>
      <c r="AU1015" s="205"/>
      <c r="AV1015" s="205"/>
      <c r="AW1015" s="205"/>
      <c r="AX1015" s="205"/>
      <c r="AY1015" s="205"/>
      <c r="AZ1015" s="205"/>
      <c r="BA1015" s="205"/>
      <c r="BB1015" s="205"/>
      <c r="BC1015" s="205"/>
      <c r="BD1015" s="205"/>
      <c r="BE1015" s="205"/>
      <c r="BF1015" s="205"/>
      <c r="BG1015" s="205"/>
      <c r="BH1015" s="205"/>
      <c r="BI1015" s="205"/>
      <c r="BJ1015" s="205"/>
      <c r="BK1015" s="205"/>
      <c r="BL1015" s="205"/>
      <c r="BM1015" s="56"/>
    </row>
    <row r="1016" spans="1:65">
      <c r="A1016" s="29"/>
      <c r="B1016" s="3" t="s">
        <v>257</v>
      </c>
      <c r="C1016" s="28"/>
      <c r="D1016" s="23">
        <v>0.1</v>
      </c>
      <c r="E1016" s="23">
        <v>0.10358585157931416</v>
      </c>
      <c r="F1016" s="23">
        <v>0.11</v>
      </c>
      <c r="G1016" s="23">
        <v>0.12</v>
      </c>
      <c r="H1016" s="23">
        <v>0.1</v>
      </c>
      <c r="I1016" s="23" t="s">
        <v>651</v>
      </c>
      <c r="J1016" s="23">
        <v>0.09</v>
      </c>
      <c r="K1016" s="23">
        <v>0.1</v>
      </c>
      <c r="L1016" s="23">
        <v>9.6000000000000002E-2</v>
      </c>
      <c r="M1016" s="23">
        <v>8.4999999999999992E-2</v>
      </c>
      <c r="N1016" s="23">
        <v>9.3895083555384812E-2</v>
      </c>
      <c r="O1016" s="23">
        <v>0.13</v>
      </c>
      <c r="P1016" s="23">
        <v>0.09</v>
      </c>
      <c r="Q1016" s="23">
        <v>0.11</v>
      </c>
      <c r="R1016" s="23">
        <v>0.09</v>
      </c>
      <c r="S1016" s="204"/>
      <c r="T1016" s="205"/>
      <c r="U1016" s="205"/>
      <c r="V1016" s="205"/>
      <c r="W1016" s="205"/>
      <c r="X1016" s="205"/>
      <c r="Y1016" s="205"/>
      <c r="Z1016" s="205"/>
      <c r="AA1016" s="205"/>
      <c r="AB1016" s="205"/>
      <c r="AC1016" s="205"/>
      <c r="AD1016" s="205"/>
      <c r="AE1016" s="205"/>
      <c r="AF1016" s="205"/>
      <c r="AG1016" s="205"/>
      <c r="AH1016" s="205"/>
      <c r="AI1016" s="205"/>
      <c r="AJ1016" s="205"/>
      <c r="AK1016" s="205"/>
      <c r="AL1016" s="205"/>
      <c r="AM1016" s="205"/>
      <c r="AN1016" s="205"/>
      <c r="AO1016" s="205"/>
      <c r="AP1016" s="205"/>
      <c r="AQ1016" s="205"/>
      <c r="AR1016" s="205"/>
      <c r="AS1016" s="205"/>
      <c r="AT1016" s="205"/>
      <c r="AU1016" s="205"/>
      <c r="AV1016" s="205"/>
      <c r="AW1016" s="205"/>
      <c r="AX1016" s="205"/>
      <c r="AY1016" s="205"/>
      <c r="AZ1016" s="205"/>
      <c r="BA1016" s="205"/>
      <c r="BB1016" s="205"/>
      <c r="BC1016" s="205"/>
      <c r="BD1016" s="205"/>
      <c r="BE1016" s="205"/>
      <c r="BF1016" s="205"/>
      <c r="BG1016" s="205"/>
      <c r="BH1016" s="205"/>
      <c r="BI1016" s="205"/>
      <c r="BJ1016" s="205"/>
      <c r="BK1016" s="205"/>
      <c r="BL1016" s="205"/>
      <c r="BM1016" s="56"/>
    </row>
    <row r="1017" spans="1:65">
      <c r="A1017" s="29"/>
      <c r="B1017" s="3" t="s">
        <v>258</v>
      </c>
      <c r="C1017" s="28"/>
      <c r="D1017" s="23">
        <v>4.0824829046386332E-3</v>
      </c>
      <c r="E1017" s="23">
        <v>4.0287467381662952E-3</v>
      </c>
      <c r="F1017" s="23">
        <v>0</v>
      </c>
      <c r="G1017" s="23">
        <v>6.3245553203367597E-3</v>
      </c>
      <c r="H1017" s="23">
        <v>7.5277265270908122E-3</v>
      </c>
      <c r="I1017" s="23" t="s">
        <v>651</v>
      </c>
      <c r="J1017" s="23">
        <v>5.1639777949432277E-3</v>
      </c>
      <c r="K1017" s="23" t="s">
        <v>651</v>
      </c>
      <c r="L1017" s="23">
        <v>2.7141603981096396E-3</v>
      </c>
      <c r="M1017" s="23">
        <v>5.4772255750516587E-3</v>
      </c>
      <c r="N1017" s="23">
        <v>7.2941575962784675E-3</v>
      </c>
      <c r="O1017" s="23">
        <v>8.3666002653407529E-3</v>
      </c>
      <c r="P1017" s="23">
        <v>1.5202354861220293E-17</v>
      </c>
      <c r="Q1017" s="23">
        <v>0</v>
      </c>
      <c r="R1017" s="23">
        <v>1.5202354861220293E-17</v>
      </c>
      <c r="S1017" s="204"/>
      <c r="T1017" s="205"/>
      <c r="U1017" s="205"/>
      <c r="V1017" s="205"/>
      <c r="W1017" s="205"/>
      <c r="X1017" s="205"/>
      <c r="Y1017" s="205"/>
      <c r="Z1017" s="205"/>
      <c r="AA1017" s="205"/>
      <c r="AB1017" s="205"/>
      <c r="AC1017" s="205"/>
      <c r="AD1017" s="205"/>
      <c r="AE1017" s="205"/>
      <c r="AF1017" s="205"/>
      <c r="AG1017" s="205"/>
      <c r="AH1017" s="205"/>
      <c r="AI1017" s="205"/>
      <c r="AJ1017" s="205"/>
      <c r="AK1017" s="205"/>
      <c r="AL1017" s="205"/>
      <c r="AM1017" s="205"/>
      <c r="AN1017" s="205"/>
      <c r="AO1017" s="205"/>
      <c r="AP1017" s="205"/>
      <c r="AQ1017" s="205"/>
      <c r="AR1017" s="205"/>
      <c r="AS1017" s="205"/>
      <c r="AT1017" s="205"/>
      <c r="AU1017" s="205"/>
      <c r="AV1017" s="205"/>
      <c r="AW1017" s="205"/>
      <c r="AX1017" s="205"/>
      <c r="AY1017" s="205"/>
      <c r="AZ1017" s="205"/>
      <c r="BA1017" s="205"/>
      <c r="BB1017" s="205"/>
      <c r="BC1017" s="205"/>
      <c r="BD1017" s="205"/>
      <c r="BE1017" s="205"/>
      <c r="BF1017" s="205"/>
      <c r="BG1017" s="205"/>
      <c r="BH1017" s="205"/>
      <c r="BI1017" s="205"/>
      <c r="BJ1017" s="205"/>
      <c r="BK1017" s="205"/>
      <c r="BL1017" s="205"/>
      <c r="BM1017" s="56"/>
    </row>
    <row r="1018" spans="1:65">
      <c r="A1018" s="29"/>
      <c r="B1018" s="3" t="s">
        <v>86</v>
      </c>
      <c r="C1018" s="28"/>
      <c r="D1018" s="13">
        <v>4.1516775301409833E-2</v>
      </c>
      <c r="E1018" s="13">
        <v>3.8443443534139948E-2</v>
      </c>
      <c r="F1018" s="13">
        <v>0</v>
      </c>
      <c r="G1018" s="13">
        <v>5.2704627669473002E-2</v>
      </c>
      <c r="H1018" s="13">
        <v>7.6553151122957422E-2</v>
      </c>
      <c r="I1018" s="13" t="s">
        <v>651</v>
      </c>
      <c r="J1018" s="13">
        <v>5.5328333517248876E-2</v>
      </c>
      <c r="K1018" s="13" t="s">
        <v>651</v>
      </c>
      <c r="L1018" s="13">
        <v>2.8520074235828089E-2</v>
      </c>
      <c r="M1018" s="13">
        <v>6.4437947941784215E-2</v>
      </c>
      <c r="N1018" s="13">
        <v>7.9454397334623575E-2</v>
      </c>
      <c r="O1018" s="13">
        <v>6.1974816780301867E-2</v>
      </c>
      <c r="P1018" s="13">
        <v>1.6891505401355884E-16</v>
      </c>
      <c r="Q1018" s="13">
        <v>0</v>
      </c>
      <c r="R1018" s="13">
        <v>1.6891505401355884E-16</v>
      </c>
      <c r="S1018" s="15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55"/>
    </row>
    <row r="1019" spans="1:65">
      <c r="A1019" s="29"/>
      <c r="B1019" s="3" t="s">
        <v>259</v>
      </c>
      <c r="C1019" s="28"/>
      <c r="D1019" s="13">
        <v>-6.5537316071317964E-3</v>
      </c>
      <c r="E1019" s="13">
        <v>5.874483870213365E-2</v>
      </c>
      <c r="F1019" s="13">
        <v>0.11131277481236102</v>
      </c>
      <c r="G1019" s="13">
        <v>0.212341208886212</v>
      </c>
      <c r="H1019" s="13">
        <v>-6.5537316071317964E-3</v>
      </c>
      <c r="I1019" s="13" t="s">
        <v>651</v>
      </c>
      <c r="J1019" s="13">
        <v>-5.7067948644057287E-2</v>
      </c>
      <c r="K1019" s="13">
        <v>1.0284340738510256E-2</v>
      </c>
      <c r="L1019" s="13">
        <v>-3.8546069063851274E-2</v>
      </c>
      <c r="M1019" s="13">
        <v>-0.14125831037226633</v>
      </c>
      <c r="N1019" s="13">
        <v>-7.2527959986457891E-2</v>
      </c>
      <c r="O1019" s="13">
        <v>0.36388385999698869</v>
      </c>
      <c r="P1019" s="13">
        <v>-9.0744093335341058E-2</v>
      </c>
      <c r="Q1019" s="13">
        <v>0.11131277481236102</v>
      </c>
      <c r="R1019" s="13">
        <v>-9.0744093335341058E-2</v>
      </c>
      <c r="S1019" s="15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55"/>
    </row>
    <row r="1020" spans="1:65">
      <c r="A1020" s="29"/>
      <c r="B1020" s="45" t="s">
        <v>260</v>
      </c>
      <c r="C1020" s="46"/>
      <c r="D1020" s="44">
        <v>0.25</v>
      </c>
      <c r="E1020" s="44">
        <v>0.67</v>
      </c>
      <c r="F1020" s="44">
        <v>1.1599999999999999</v>
      </c>
      <c r="G1020" s="44">
        <v>1.94</v>
      </c>
      <c r="H1020" s="44">
        <v>0.25</v>
      </c>
      <c r="I1020" s="44">
        <v>383</v>
      </c>
      <c r="J1020" s="44">
        <v>0.14000000000000001</v>
      </c>
      <c r="K1020" s="44">
        <v>2.88</v>
      </c>
      <c r="L1020" s="44">
        <v>0</v>
      </c>
      <c r="M1020" s="44">
        <v>0.79</v>
      </c>
      <c r="N1020" s="44">
        <v>0.26</v>
      </c>
      <c r="O1020" s="44">
        <v>3.11</v>
      </c>
      <c r="P1020" s="44">
        <v>0.4</v>
      </c>
      <c r="Q1020" s="44">
        <v>1.1599999999999999</v>
      </c>
      <c r="R1020" s="44">
        <v>0.4</v>
      </c>
      <c r="S1020" s="15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55"/>
    </row>
    <row r="1021" spans="1:65">
      <c r="B1021" s="30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BM1021" s="55"/>
    </row>
    <row r="1022" spans="1:65" ht="15">
      <c r="B1022" s="8" t="s">
        <v>578</v>
      </c>
      <c r="BM1022" s="27" t="s">
        <v>311</v>
      </c>
    </row>
    <row r="1023" spans="1:65" ht="15">
      <c r="A1023" s="24" t="s">
        <v>64</v>
      </c>
      <c r="B1023" s="18" t="s">
        <v>110</v>
      </c>
      <c r="C1023" s="15" t="s">
        <v>111</v>
      </c>
      <c r="D1023" s="16" t="s">
        <v>227</v>
      </c>
      <c r="E1023" s="17" t="s">
        <v>227</v>
      </c>
      <c r="F1023" s="17" t="s">
        <v>227</v>
      </c>
      <c r="G1023" s="15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27">
        <v>1</v>
      </c>
    </row>
    <row r="1024" spans="1:65">
      <c r="A1024" s="29"/>
      <c r="B1024" s="19" t="s">
        <v>228</v>
      </c>
      <c r="C1024" s="9" t="s">
        <v>228</v>
      </c>
      <c r="D1024" s="151" t="s">
        <v>230</v>
      </c>
      <c r="E1024" s="152" t="s">
        <v>232</v>
      </c>
      <c r="F1024" s="152" t="s">
        <v>238</v>
      </c>
      <c r="G1024" s="15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27" t="s">
        <v>3</v>
      </c>
    </row>
    <row r="1025" spans="1:65">
      <c r="A1025" s="29"/>
      <c r="B1025" s="19"/>
      <c r="C1025" s="9"/>
      <c r="D1025" s="10" t="s">
        <v>262</v>
      </c>
      <c r="E1025" s="11" t="s">
        <v>262</v>
      </c>
      <c r="F1025" s="11" t="s">
        <v>264</v>
      </c>
      <c r="G1025" s="15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27">
        <v>2</v>
      </c>
    </row>
    <row r="1026" spans="1:65">
      <c r="A1026" s="29"/>
      <c r="B1026" s="19"/>
      <c r="C1026" s="9"/>
      <c r="D1026" s="25" t="s">
        <v>116</v>
      </c>
      <c r="E1026" s="25" t="s">
        <v>313</v>
      </c>
      <c r="F1026" s="25" t="s">
        <v>315</v>
      </c>
      <c r="G1026" s="15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27">
        <v>2</v>
      </c>
    </row>
    <row r="1027" spans="1:65">
      <c r="A1027" s="29"/>
      <c r="B1027" s="18">
        <v>1</v>
      </c>
      <c r="C1027" s="14">
        <v>1</v>
      </c>
      <c r="D1027" s="21">
        <v>0.112</v>
      </c>
      <c r="E1027" s="21">
        <v>9.4601373728659302E-2</v>
      </c>
      <c r="F1027" s="21">
        <v>0.1</v>
      </c>
      <c r="G1027" s="15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27">
        <v>1</v>
      </c>
    </row>
    <row r="1028" spans="1:65">
      <c r="A1028" s="29"/>
      <c r="B1028" s="19">
        <v>1</v>
      </c>
      <c r="C1028" s="9">
        <v>2</v>
      </c>
      <c r="D1028" s="11">
        <v>0.113</v>
      </c>
      <c r="E1028" s="11">
        <v>0.10054168809307901</v>
      </c>
      <c r="F1028" s="11">
        <v>0.1</v>
      </c>
      <c r="G1028" s="15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27">
        <v>7</v>
      </c>
    </row>
    <row r="1029" spans="1:65">
      <c r="A1029" s="29"/>
      <c r="B1029" s="19">
        <v>1</v>
      </c>
      <c r="C1029" s="9">
        <v>3</v>
      </c>
      <c r="D1029" s="11">
        <v>0.108</v>
      </c>
      <c r="E1029" s="11">
        <v>0.101588932042698</v>
      </c>
      <c r="F1029" s="11">
        <v>0.1</v>
      </c>
      <c r="G1029" s="15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27">
        <v>16</v>
      </c>
    </row>
    <row r="1030" spans="1:65">
      <c r="A1030" s="29"/>
      <c r="B1030" s="19">
        <v>1</v>
      </c>
      <c r="C1030" s="9">
        <v>4</v>
      </c>
      <c r="D1030" s="11">
        <v>0.111</v>
      </c>
      <c r="E1030" s="11">
        <v>9.89267012922775E-2</v>
      </c>
      <c r="F1030" s="11">
        <v>0.1</v>
      </c>
      <c r="G1030" s="15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27">
        <v>0.102424979605912</v>
      </c>
    </row>
    <row r="1031" spans="1:65">
      <c r="A1031" s="29"/>
      <c r="B1031" s="19">
        <v>1</v>
      </c>
      <c r="C1031" s="9">
        <v>5</v>
      </c>
      <c r="D1031" s="11">
        <v>0.108</v>
      </c>
      <c r="E1031" s="11">
        <v>9.7755615719095204E-2</v>
      </c>
      <c r="F1031" s="11">
        <v>0.1</v>
      </c>
      <c r="G1031" s="15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27">
        <v>13</v>
      </c>
    </row>
    <row r="1032" spans="1:65">
      <c r="A1032" s="29"/>
      <c r="B1032" s="19">
        <v>1</v>
      </c>
      <c r="C1032" s="9">
        <v>6</v>
      </c>
      <c r="D1032" s="11">
        <v>0.105</v>
      </c>
      <c r="E1032" s="11">
        <v>9.3235322030607595E-2</v>
      </c>
      <c r="F1032" s="11">
        <v>0.1</v>
      </c>
      <c r="G1032" s="15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55"/>
    </row>
    <row r="1033" spans="1:65">
      <c r="A1033" s="29"/>
      <c r="B1033" s="20" t="s">
        <v>256</v>
      </c>
      <c r="C1033" s="12"/>
      <c r="D1033" s="22">
        <v>0.1095</v>
      </c>
      <c r="E1033" s="22">
        <v>9.7774938817736093E-2</v>
      </c>
      <c r="F1033" s="22">
        <v>9.9999999999999992E-2</v>
      </c>
      <c r="G1033" s="15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55"/>
    </row>
    <row r="1034" spans="1:65">
      <c r="A1034" s="29"/>
      <c r="B1034" s="3" t="s">
        <v>257</v>
      </c>
      <c r="C1034" s="28"/>
      <c r="D1034" s="11">
        <v>0.1095</v>
      </c>
      <c r="E1034" s="11">
        <v>9.8341158505686352E-2</v>
      </c>
      <c r="F1034" s="11">
        <v>0.1</v>
      </c>
      <c r="G1034" s="15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55"/>
    </row>
    <row r="1035" spans="1:65">
      <c r="A1035" s="29"/>
      <c r="B1035" s="3" t="s">
        <v>258</v>
      </c>
      <c r="C1035" s="28"/>
      <c r="D1035" s="23">
        <v>3.0166206257996736E-3</v>
      </c>
      <c r="E1035" s="23">
        <v>3.2926588648432616E-3</v>
      </c>
      <c r="F1035" s="23">
        <v>1.5202354861220293E-17</v>
      </c>
      <c r="G1035" s="15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55"/>
    </row>
    <row r="1036" spans="1:65">
      <c r="A1036" s="29"/>
      <c r="B1036" s="3" t="s">
        <v>86</v>
      </c>
      <c r="C1036" s="28"/>
      <c r="D1036" s="13">
        <v>2.7549046810955925E-2</v>
      </c>
      <c r="E1036" s="13">
        <v>3.3675897982213647E-2</v>
      </c>
      <c r="F1036" s="13">
        <v>1.5202354861220294E-16</v>
      </c>
      <c r="G1036" s="15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55"/>
    </row>
    <row r="1037" spans="1:65">
      <c r="A1037" s="29"/>
      <c r="B1037" s="3" t="s">
        <v>259</v>
      </c>
      <c r="C1037" s="28"/>
      <c r="D1037" s="13">
        <v>6.9075145743837885E-2</v>
      </c>
      <c r="E1037" s="13">
        <v>-4.5399479756474403E-2</v>
      </c>
      <c r="F1037" s="13">
        <v>-2.3675665987362704E-2</v>
      </c>
      <c r="G1037" s="15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55"/>
    </row>
    <row r="1038" spans="1:65">
      <c r="A1038" s="29"/>
      <c r="B1038" s="45" t="s">
        <v>260</v>
      </c>
      <c r="C1038" s="46"/>
      <c r="D1038" s="44">
        <v>2.88</v>
      </c>
      <c r="E1038" s="44">
        <v>0.67</v>
      </c>
      <c r="F1038" s="44">
        <v>0</v>
      </c>
      <c r="G1038" s="15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55"/>
    </row>
    <row r="1039" spans="1:65">
      <c r="B1039" s="30"/>
      <c r="C1039" s="20"/>
      <c r="D1039" s="20"/>
      <c r="E1039" s="20"/>
      <c r="F1039" s="20"/>
      <c r="BM1039" s="55"/>
    </row>
    <row r="1040" spans="1:65" ht="15">
      <c r="B1040" s="8" t="s">
        <v>579</v>
      </c>
      <c r="BM1040" s="27" t="s">
        <v>66</v>
      </c>
    </row>
    <row r="1041" spans="1:65" ht="15">
      <c r="A1041" s="24" t="s">
        <v>32</v>
      </c>
      <c r="B1041" s="18" t="s">
        <v>110</v>
      </c>
      <c r="C1041" s="15" t="s">
        <v>111</v>
      </c>
      <c r="D1041" s="16" t="s">
        <v>227</v>
      </c>
      <c r="E1041" s="17" t="s">
        <v>227</v>
      </c>
      <c r="F1041" s="17" t="s">
        <v>227</v>
      </c>
      <c r="G1041" s="17" t="s">
        <v>227</v>
      </c>
      <c r="H1041" s="17" t="s">
        <v>227</v>
      </c>
      <c r="I1041" s="17" t="s">
        <v>227</v>
      </c>
      <c r="J1041" s="17" t="s">
        <v>227</v>
      </c>
      <c r="K1041" s="17" t="s">
        <v>227</v>
      </c>
      <c r="L1041" s="17" t="s">
        <v>227</v>
      </c>
      <c r="M1041" s="17" t="s">
        <v>227</v>
      </c>
      <c r="N1041" s="17" t="s">
        <v>227</v>
      </c>
      <c r="O1041" s="17" t="s">
        <v>227</v>
      </c>
      <c r="P1041" s="17" t="s">
        <v>227</v>
      </c>
      <c r="Q1041" s="17" t="s">
        <v>227</v>
      </c>
      <c r="R1041" s="17" t="s">
        <v>227</v>
      </c>
      <c r="S1041" s="15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27">
        <v>1</v>
      </c>
    </row>
    <row r="1042" spans="1:65">
      <c r="A1042" s="29"/>
      <c r="B1042" s="19" t="s">
        <v>228</v>
      </c>
      <c r="C1042" s="9" t="s">
        <v>228</v>
      </c>
      <c r="D1042" s="151" t="s">
        <v>230</v>
      </c>
      <c r="E1042" s="152" t="s">
        <v>232</v>
      </c>
      <c r="F1042" s="152" t="s">
        <v>236</v>
      </c>
      <c r="G1042" s="152" t="s">
        <v>238</v>
      </c>
      <c r="H1042" s="152" t="s">
        <v>239</v>
      </c>
      <c r="I1042" s="152" t="s">
        <v>241</v>
      </c>
      <c r="J1042" s="152" t="s">
        <v>242</v>
      </c>
      <c r="K1042" s="152" t="s">
        <v>243</v>
      </c>
      <c r="L1042" s="152" t="s">
        <v>244</v>
      </c>
      <c r="M1042" s="152" t="s">
        <v>245</v>
      </c>
      <c r="N1042" s="152" t="s">
        <v>246</v>
      </c>
      <c r="O1042" s="152" t="s">
        <v>247</v>
      </c>
      <c r="P1042" s="152" t="s">
        <v>248</v>
      </c>
      <c r="Q1042" s="152" t="s">
        <v>249</v>
      </c>
      <c r="R1042" s="152" t="s">
        <v>250</v>
      </c>
      <c r="S1042" s="15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27" t="s">
        <v>3</v>
      </c>
    </row>
    <row r="1043" spans="1:65">
      <c r="A1043" s="29"/>
      <c r="B1043" s="19"/>
      <c r="C1043" s="9"/>
      <c r="D1043" s="10" t="s">
        <v>262</v>
      </c>
      <c r="E1043" s="11" t="s">
        <v>262</v>
      </c>
      <c r="F1043" s="11" t="s">
        <v>264</v>
      </c>
      <c r="G1043" s="11" t="s">
        <v>264</v>
      </c>
      <c r="H1043" s="11" t="s">
        <v>262</v>
      </c>
      <c r="I1043" s="11" t="s">
        <v>262</v>
      </c>
      <c r="J1043" s="11" t="s">
        <v>262</v>
      </c>
      <c r="K1043" s="11" t="s">
        <v>264</v>
      </c>
      <c r="L1043" s="11" t="s">
        <v>262</v>
      </c>
      <c r="M1043" s="11" t="s">
        <v>264</v>
      </c>
      <c r="N1043" s="11" t="s">
        <v>264</v>
      </c>
      <c r="O1043" s="11" t="s">
        <v>262</v>
      </c>
      <c r="P1043" s="11" t="s">
        <v>262</v>
      </c>
      <c r="Q1043" s="11" t="s">
        <v>262</v>
      </c>
      <c r="R1043" s="11" t="s">
        <v>262</v>
      </c>
      <c r="S1043" s="15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27">
        <v>2</v>
      </c>
    </row>
    <row r="1044" spans="1:65">
      <c r="A1044" s="29"/>
      <c r="B1044" s="19"/>
      <c r="C1044" s="9"/>
      <c r="D1044" s="25" t="s">
        <v>116</v>
      </c>
      <c r="E1044" s="25" t="s">
        <v>313</v>
      </c>
      <c r="F1044" s="25" t="s">
        <v>314</v>
      </c>
      <c r="G1044" s="25" t="s">
        <v>315</v>
      </c>
      <c r="H1044" s="25" t="s">
        <v>313</v>
      </c>
      <c r="I1044" s="25" t="s">
        <v>315</v>
      </c>
      <c r="J1044" s="25" t="s">
        <v>315</v>
      </c>
      <c r="K1044" s="25" t="s">
        <v>315</v>
      </c>
      <c r="L1044" s="25" t="s">
        <v>315</v>
      </c>
      <c r="M1044" s="25" t="s">
        <v>314</v>
      </c>
      <c r="N1044" s="25" t="s">
        <v>313</v>
      </c>
      <c r="O1044" s="25" t="s">
        <v>315</v>
      </c>
      <c r="P1044" s="25" t="s">
        <v>315</v>
      </c>
      <c r="Q1044" s="25" t="s">
        <v>315</v>
      </c>
      <c r="R1044" s="25" t="s">
        <v>316</v>
      </c>
      <c r="S1044" s="15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27">
        <v>3</v>
      </c>
    </row>
    <row r="1045" spans="1:65">
      <c r="A1045" s="29"/>
      <c r="B1045" s="18">
        <v>1</v>
      </c>
      <c r="C1045" s="14">
        <v>1</v>
      </c>
      <c r="D1045" s="21">
        <v>0.94</v>
      </c>
      <c r="E1045" s="21">
        <v>0.94962683648728785</v>
      </c>
      <c r="F1045" s="21">
        <v>0.85</v>
      </c>
      <c r="G1045" s="21">
        <v>0.9</v>
      </c>
      <c r="H1045" s="21">
        <v>0.81</v>
      </c>
      <c r="I1045" s="21">
        <v>0.88</v>
      </c>
      <c r="J1045" s="21">
        <v>0.9</v>
      </c>
      <c r="K1045" s="21">
        <v>0.95</v>
      </c>
      <c r="L1045" s="147">
        <v>0.75</v>
      </c>
      <c r="M1045" s="21">
        <v>0.90360928428037901</v>
      </c>
      <c r="N1045" s="21">
        <v>1</v>
      </c>
      <c r="O1045" s="21">
        <v>0.8</v>
      </c>
      <c r="P1045" s="21">
        <v>0.98</v>
      </c>
      <c r="Q1045" s="21">
        <v>0.82</v>
      </c>
      <c r="R1045" s="21">
        <v>1.02</v>
      </c>
      <c r="S1045" s="15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27">
        <v>1</v>
      </c>
    </row>
    <row r="1046" spans="1:65">
      <c r="A1046" s="29"/>
      <c r="B1046" s="19">
        <v>1</v>
      </c>
      <c r="C1046" s="9">
        <v>2</v>
      </c>
      <c r="D1046" s="11">
        <v>0.9</v>
      </c>
      <c r="E1046" s="11">
        <v>0.89332847346542865</v>
      </c>
      <c r="F1046" s="11">
        <v>0.87</v>
      </c>
      <c r="G1046" s="11">
        <v>0.9</v>
      </c>
      <c r="H1046" s="11">
        <v>0.84</v>
      </c>
      <c r="I1046" s="11">
        <v>0.93</v>
      </c>
      <c r="J1046" s="11">
        <v>0.9</v>
      </c>
      <c r="K1046" s="11">
        <v>0.94799999999999995</v>
      </c>
      <c r="L1046" s="148">
        <v>0.76</v>
      </c>
      <c r="M1046" s="11">
        <v>0.93850207773090999</v>
      </c>
      <c r="N1046" s="11">
        <v>1.02</v>
      </c>
      <c r="O1046" s="11">
        <v>0.85</v>
      </c>
      <c r="P1046" s="11">
        <v>0.97000000000000008</v>
      </c>
      <c r="Q1046" s="11">
        <v>0.85</v>
      </c>
      <c r="R1046" s="11">
        <v>0.96</v>
      </c>
      <c r="S1046" s="15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27">
        <v>30</v>
      </c>
    </row>
    <row r="1047" spans="1:65">
      <c r="A1047" s="29"/>
      <c r="B1047" s="19">
        <v>1</v>
      </c>
      <c r="C1047" s="9">
        <v>3</v>
      </c>
      <c r="D1047" s="11">
        <v>0.91</v>
      </c>
      <c r="E1047" s="11">
        <v>0.87696095904520688</v>
      </c>
      <c r="F1047" s="11">
        <v>0.87</v>
      </c>
      <c r="G1047" s="11">
        <v>0.9</v>
      </c>
      <c r="H1047" s="11">
        <v>0.81</v>
      </c>
      <c r="I1047" s="11">
        <v>0.9</v>
      </c>
      <c r="J1047" s="11">
        <v>0.8</v>
      </c>
      <c r="K1047" s="11">
        <v>0.95</v>
      </c>
      <c r="L1047" s="148">
        <v>0.75</v>
      </c>
      <c r="M1047" s="11">
        <v>0.9542890154133209</v>
      </c>
      <c r="N1047" s="11">
        <v>1.01</v>
      </c>
      <c r="O1047" s="11">
        <v>0.84</v>
      </c>
      <c r="P1047" s="11">
        <v>0.98</v>
      </c>
      <c r="Q1047" s="11">
        <v>0.87</v>
      </c>
      <c r="R1047" s="11">
        <v>0.9900000000000001</v>
      </c>
      <c r="S1047" s="15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27">
        <v>16</v>
      </c>
    </row>
    <row r="1048" spans="1:65">
      <c r="A1048" s="29"/>
      <c r="B1048" s="19">
        <v>1</v>
      </c>
      <c r="C1048" s="9">
        <v>4</v>
      </c>
      <c r="D1048" s="11">
        <v>0.95</v>
      </c>
      <c r="E1048" s="11">
        <v>0.90527188570654005</v>
      </c>
      <c r="F1048" s="11">
        <v>0.91</v>
      </c>
      <c r="G1048" s="11">
        <v>1</v>
      </c>
      <c r="H1048" s="11">
        <v>0.81</v>
      </c>
      <c r="I1048" s="11">
        <v>0.89</v>
      </c>
      <c r="J1048" s="11">
        <v>0.9</v>
      </c>
      <c r="K1048" s="11">
        <v>0.96399999999999997</v>
      </c>
      <c r="L1048" s="148">
        <v>0.74</v>
      </c>
      <c r="M1048" s="11">
        <v>0.93840016013053895</v>
      </c>
      <c r="N1048" s="11">
        <v>0.9900000000000001</v>
      </c>
      <c r="O1048" s="11">
        <v>0.82</v>
      </c>
      <c r="P1048" s="11">
        <v>0.96</v>
      </c>
      <c r="Q1048" s="11">
        <v>0.83</v>
      </c>
      <c r="R1048" s="11">
        <v>1.02</v>
      </c>
      <c r="S1048" s="15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27">
        <v>0.90999526231918648</v>
      </c>
    </row>
    <row r="1049" spans="1:65">
      <c r="A1049" s="29"/>
      <c r="B1049" s="19">
        <v>1</v>
      </c>
      <c r="C1049" s="9">
        <v>5</v>
      </c>
      <c r="D1049" s="11">
        <v>0.93</v>
      </c>
      <c r="E1049" s="11">
        <v>0.88700181611968665</v>
      </c>
      <c r="F1049" s="11">
        <v>0.86</v>
      </c>
      <c r="G1049" s="11">
        <v>1</v>
      </c>
      <c r="H1049" s="11">
        <v>0.84</v>
      </c>
      <c r="I1049" s="11">
        <v>0.89</v>
      </c>
      <c r="J1049" s="11">
        <v>0.9</v>
      </c>
      <c r="K1049" s="11">
        <v>0.89400000000000002</v>
      </c>
      <c r="L1049" s="148">
        <v>0.75</v>
      </c>
      <c r="M1049" s="11">
        <v>0.93210040551729612</v>
      </c>
      <c r="N1049" s="11">
        <v>1.01</v>
      </c>
      <c r="O1049" s="11">
        <v>0.85</v>
      </c>
      <c r="P1049" s="11">
        <v>0.96</v>
      </c>
      <c r="Q1049" s="11">
        <v>0.83</v>
      </c>
      <c r="R1049" s="11">
        <v>0.98</v>
      </c>
      <c r="S1049" s="15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27">
        <v>114</v>
      </c>
    </row>
    <row r="1050" spans="1:65">
      <c r="A1050" s="29"/>
      <c r="B1050" s="19">
        <v>1</v>
      </c>
      <c r="C1050" s="9">
        <v>6</v>
      </c>
      <c r="D1050" s="11">
        <v>0.94</v>
      </c>
      <c r="E1050" s="11">
        <v>0.90891252293982006</v>
      </c>
      <c r="F1050" s="11">
        <v>0.88</v>
      </c>
      <c r="G1050" s="11">
        <v>0.9</v>
      </c>
      <c r="H1050" s="11">
        <v>0.84</v>
      </c>
      <c r="I1050" s="11">
        <v>0.87</v>
      </c>
      <c r="J1050" s="11">
        <v>0.9</v>
      </c>
      <c r="K1050" s="11">
        <v>0.91</v>
      </c>
      <c r="L1050" s="149">
        <v>0.79</v>
      </c>
      <c r="M1050" s="11">
        <v>0.905598597975247</v>
      </c>
      <c r="N1050" s="11">
        <v>0.9900000000000001</v>
      </c>
      <c r="O1050" s="11">
        <v>0.84</v>
      </c>
      <c r="P1050" s="11">
        <v>0.95</v>
      </c>
      <c r="Q1050" s="11">
        <v>0.82</v>
      </c>
      <c r="R1050" s="11">
        <v>1</v>
      </c>
      <c r="S1050" s="15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55"/>
    </row>
    <row r="1051" spans="1:65">
      <c r="A1051" s="29"/>
      <c r="B1051" s="20" t="s">
        <v>256</v>
      </c>
      <c r="C1051" s="12"/>
      <c r="D1051" s="22">
        <v>0.92833333333333334</v>
      </c>
      <c r="E1051" s="22">
        <v>0.90351708229399508</v>
      </c>
      <c r="F1051" s="22">
        <v>0.87333333333333341</v>
      </c>
      <c r="G1051" s="22">
        <v>0.93333333333333346</v>
      </c>
      <c r="H1051" s="22">
        <v>0.82500000000000007</v>
      </c>
      <c r="I1051" s="22">
        <v>0.89333333333333342</v>
      </c>
      <c r="J1051" s="22">
        <v>0.88333333333333341</v>
      </c>
      <c r="K1051" s="22">
        <v>0.93599999999999994</v>
      </c>
      <c r="L1051" s="22">
        <v>0.75666666666666671</v>
      </c>
      <c r="M1051" s="22">
        <v>0.92874992350794872</v>
      </c>
      <c r="N1051" s="22">
        <v>1.0033333333333334</v>
      </c>
      <c r="O1051" s="22">
        <v>0.83333333333333315</v>
      </c>
      <c r="P1051" s="22">
        <v>0.96666666666666667</v>
      </c>
      <c r="Q1051" s="22">
        <v>0.83666666666666678</v>
      </c>
      <c r="R1051" s="22">
        <v>0.99500000000000011</v>
      </c>
      <c r="S1051" s="15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55"/>
    </row>
    <row r="1052" spans="1:65">
      <c r="A1052" s="29"/>
      <c r="B1052" s="3" t="s">
        <v>257</v>
      </c>
      <c r="C1052" s="28"/>
      <c r="D1052" s="11">
        <v>0.93500000000000005</v>
      </c>
      <c r="E1052" s="11">
        <v>0.89930017958598429</v>
      </c>
      <c r="F1052" s="11">
        <v>0.87</v>
      </c>
      <c r="G1052" s="11">
        <v>0.9</v>
      </c>
      <c r="H1052" s="11">
        <v>0.82499999999999996</v>
      </c>
      <c r="I1052" s="11">
        <v>0.89</v>
      </c>
      <c r="J1052" s="11">
        <v>0.9</v>
      </c>
      <c r="K1052" s="11">
        <v>0.94899999999999995</v>
      </c>
      <c r="L1052" s="11">
        <v>0.75</v>
      </c>
      <c r="M1052" s="11">
        <v>0.93525028282391753</v>
      </c>
      <c r="N1052" s="11">
        <v>1.0049999999999999</v>
      </c>
      <c r="O1052" s="11">
        <v>0.84</v>
      </c>
      <c r="P1052" s="11">
        <v>0.96500000000000008</v>
      </c>
      <c r="Q1052" s="11">
        <v>0.83</v>
      </c>
      <c r="R1052" s="11">
        <v>0.99500000000000011</v>
      </c>
      <c r="S1052" s="15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55"/>
    </row>
    <row r="1053" spans="1:65">
      <c r="A1053" s="29"/>
      <c r="B1053" s="3" t="s">
        <v>258</v>
      </c>
      <c r="C1053" s="28"/>
      <c r="D1053" s="23">
        <v>1.9407902170679482E-2</v>
      </c>
      <c r="E1053" s="23">
        <v>2.5456193726556241E-2</v>
      </c>
      <c r="F1053" s="23">
        <v>2.0655911179772911E-2</v>
      </c>
      <c r="G1053" s="23">
        <v>5.1639777949432218E-2</v>
      </c>
      <c r="H1053" s="23">
        <v>1.6431676725154939E-2</v>
      </c>
      <c r="I1053" s="23">
        <v>2.0655911179772907E-2</v>
      </c>
      <c r="J1053" s="23">
        <v>4.0824829046386291E-2</v>
      </c>
      <c r="K1053" s="23">
        <v>2.7422618401604145E-2</v>
      </c>
      <c r="L1053" s="23">
        <v>1.7511900715418277E-2</v>
      </c>
      <c r="M1053" s="23">
        <v>2.0098448390850246E-2</v>
      </c>
      <c r="N1053" s="23">
        <v>1.211060141638993E-2</v>
      </c>
      <c r="O1053" s="23">
        <v>1.9663841605003483E-2</v>
      </c>
      <c r="P1053" s="23">
        <v>1.2110601416389984E-2</v>
      </c>
      <c r="Q1053" s="23">
        <v>1.9663841605003521E-2</v>
      </c>
      <c r="R1053" s="23">
        <v>2.3452078799117166E-2</v>
      </c>
      <c r="S1053" s="204"/>
      <c r="T1053" s="205"/>
      <c r="U1053" s="205"/>
      <c r="V1053" s="205"/>
      <c r="W1053" s="205"/>
      <c r="X1053" s="205"/>
      <c r="Y1053" s="205"/>
      <c r="Z1053" s="205"/>
      <c r="AA1053" s="205"/>
      <c r="AB1053" s="205"/>
      <c r="AC1053" s="205"/>
      <c r="AD1053" s="205"/>
      <c r="AE1053" s="205"/>
      <c r="AF1053" s="205"/>
      <c r="AG1053" s="205"/>
      <c r="AH1053" s="205"/>
      <c r="AI1053" s="205"/>
      <c r="AJ1053" s="205"/>
      <c r="AK1053" s="205"/>
      <c r="AL1053" s="205"/>
      <c r="AM1053" s="205"/>
      <c r="AN1053" s="205"/>
      <c r="AO1053" s="205"/>
      <c r="AP1053" s="205"/>
      <c r="AQ1053" s="205"/>
      <c r="AR1053" s="205"/>
      <c r="AS1053" s="205"/>
      <c r="AT1053" s="205"/>
      <c r="AU1053" s="205"/>
      <c r="AV1053" s="205"/>
      <c r="AW1053" s="205"/>
      <c r="AX1053" s="205"/>
      <c r="AY1053" s="205"/>
      <c r="AZ1053" s="205"/>
      <c r="BA1053" s="205"/>
      <c r="BB1053" s="205"/>
      <c r="BC1053" s="205"/>
      <c r="BD1053" s="205"/>
      <c r="BE1053" s="205"/>
      <c r="BF1053" s="205"/>
      <c r="BG1053" s="205"/>
      <c r="BH1053" s="205"/>
      <c r="BI1053" s="205"/>
      <c r="BJ1053" s="205"/>
      <c r="BK1053" s="205"/>
      <c r="BL1053" s="205"/>
      <c r="BM1053" s="56"/>
    </row>
    <row r="1054" spans="1:65">
      <c r="A1054" s="29"/>
      <c r="B1054" s="3" t="s">
        <v>86</v>
      </c>
      <c r="C1054" s="28"/>
      <c r="D1054" s="13">
        <v>2.0906178280803749E-2</v>
      </c>
      <c r="E1054" s="13">
        <v>2.8174557211385474E-2</v>
      </c>
      <c r="F1054" s="13">
        <v>2.3651806694396461E-2</v>
      </c>
      <c r="G1054" s="13">
        <v>5.53283335172488E-2</v>
      </c>
      <c r="H1054" s="13">
        <v>1.9917183909278713E-2</v>
      </c>
      <c r="I1054" s="13">
        <v>2.3122288634074149E-2</v>
      </c>
      <c r="J1054" s="13">
        <v>4.6216787599682591E-2</v>
      </c>
      <c r="K1054" s="13">
        <v>2.9297669232483062E-2</v>
      </c>
      <c r="L1054" s="13">
        <v>2.3143481121698162E-2</v>
      </c>
      <c r="M1054" s="13">
        <v>2.1640323064509231E-2</v>
      </c>
      <c r="N1054" s="13">
        <v>1.2070366860189297E-2</v>
      </c>
      <c r="O1054" s="13">
        <v>2.3596609926004184E-2</v>
      </c>
      <c r="P1054" s="13">
        <v>1.2528208361782742E-2</v>
      </c>
      <c r="Q1054" s="13">
        <v>2.3502599527892652E-2</v>
      </c>
      <c r="R1054" s="13">
        <v>2.3569928441323783E-2</v>
      </c>
      <c r="S1054" s="15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55"/>
    </row>
    <row r="1055" spans="1:65">
      <c r="A1055" s="29"/>
      <c r="B1055" s="3" t="s">
        <v>259</v>
      </c>
      <c r="C1055" s="28"/>
      <c r="D1055" s="13">
        <v>2.0151831304495937E-2</v>
      </c>
      <c r="E1055" s="13">
        <v>-7.1189162113671767E-3</v>
      </c>
      <c r="F1055" s="13">
        <v>-4.0288043799719953E-2</v>
      </c>
      <c r="G1055" s="13">
        <v>2.5646365404879523E-2</v>
      </c>
      <c r="H1055" s="13">
        <v>-9.3401873436758431E-2</v>
      </c>
      <c r="I1055" s="13">
        <v>-1.8309907398186831E-2</v>
      </c>
      <c r="J1055" s="13">
        <v>-2.9298975598953447E-2</v>
      </c>
      <c r="K1055" s="13">
        <v>2.857678359175031E-2</v>
      </c>
      <c r="L1055" s="13">
        <v>-0.16849383947532992</v>
      </c>
      <c r="M1055" s="13">
        <v>2.0609625088557681E-2</v>
      </c>
      <c r="N1055" s="13">
        <v>0.10256984281024528</v>
      </c>
      <c r="O1055" s="13">
        <v>-8.4244316602786529E-2</v>
      </c>
      <c r="P1055" s="13">
        <v>6.22765927407678E-2</v>
      </c>
      <c r="Q1055" s="13">
        <v>-8.0581293869197324E-2</v>
      </c>
      <c r="R1055" s="13">
        <v>9.3412285976273157E-2</v>
      </c>
      <c r="S1055" s="15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55"/>
    </row>
    <row r="1056" spans="1:65">
      <c r="A1056" s="29"/>
      <c r="B1056" s="45" t="s">
        <v>260</v>
      </c>
      <c r="C1056" s="46"/>
      <c r="D1056" s="44">
        <v>0.52</v>
      </c>
      <c r="E1056" s="44">
        <v>0</v>
      </c>
      <c r="F1056" s="44">
        <v>0.63</v>
      </c>
      <c r="G1056" s="44">
        <v>0.62</v>
      </c>
      <c r="H1056" s="44">
        <v>1.63</v>
      </c>
      <c r="I1056" s="44">
        <v>0.21</v>
      </c>
      <c r="J1056" s="44">
        <v>0.42</v>
      </c>
      <c r="K1056" s="44">
        <v>0.67</v>
      </c>
      <c r="L1056" s="44">
        <v>3.05</v>
      </c>
      <c r="M1056" s="44">
        <v>0.52</v>
      </c>
      <c r="N1056" s="44">
        <v>2.0699999999999998</v>
      </c>
      <c r="O1056" s="44">
        <v>1.46</v>
      </c>
      <c r="P1056" s="44">
        <v>1.31</v>
      </c>
      <c r="Q1056" s="44">
        <v>1.39</v>
      </c>
      <c r="R1056" s="44">
        <v>1.9</v>
      </c>
      <c r="S1056" s="15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55"/>
    </row>
    <row r="1057" spans="1:65">
      <c r="B1057" s="30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BM1057" s="55"/>
    </row>
    <row r="1058" spans="1:65" ht="15">
      <c r="B1058" s="8" t="s">
        <v>580</v>
      </c>
      <c r="BM1058" s="27" t="s">
        <v>66</v>
      </c>
    </row>
    <row r="1059" spans="1:65" ht="15">
      <c r="A1059" s="24" t="s">
        <v>65</v>
      </c>
      <c r="B1059" s="18" t="s">
        <v>110</v>
      </c>
      <c r="C1059" s="15" t="s">
        <v>111</v>
      </c>
      <c r="D1059" s="16" t="s">
        <v>227</v>
      </c>
      <c r="E1059" s="17" t="s">
        <v>227</v>
      </c>
      <c r="F1059" s="17" t="s">
        <v>227</v>
      </c>
      <c r="G1059" s="17" t="s">
        <v>227</v>
      </c>
      <c r="H1059" s="17" t="s">
        <v>227</v>
      </c>
      <c r="I1059" s="17" t="s">
        <v>227</v>
      </c>
      <c r="J1059" s="17" t="s">
        <v>227</v>
      </c>
      <c r="K1059" s="17" t="s">
        <v>227</v>
      </c>
      <c r="L1059" s="17" t="s">
        <v>227</v>
      </c>
      <c r="M1059" s="17" t="s">
        <v>227</v>
      </c>
      <c r="N1059" s="17" t="s">
        <v>227</v>
      </c>
      <c r="O1059" s="17" t="s">
        <v>227</v>
      </c>
      <c r="P1059" s="17" t="s">
        <v>227</v>
      </c>
      <c r="Q1059" s="17" t="s">
        <v>227</v>
      </c>
      <c r="R1059" s="17" t="s">
        <v>227</v>
      </c>
      <c r="S1059" s="17" t="s">
        <v>227</v>
      </c>
      <c r="T1059" s="15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27">
        <v>1</v>
      </c>
    </row>
    <row r="1060" spans="1:65">
      <c r="A1060" s="29"/>
      <c r="B1060" s="19" t="s">
        <v>228</v>
      </c>
      <c r="C1060" s="9" t="s">
        <v>228</v>
      </c>
      <c r="D1060" s="151" t="s">
        <v>230</v>
      </c>
      <c r="E1060" s="152" t="s">
        <v>232</v>
      </c>
      <c r="F1060" s="152" t="s">
        <v>234</v>
      </c>
      <c r="G1060" s="152" t="s">
        <v>235</v>
      </c>
      <c r="H1060" s="152" t="s">
        <v>236</v>
      </c>
      <c r="I1060" s="152" t="s">
        <v>238</v>
      </c>
      <c r="J1060" s="152" t="s">
        <v>239</v>
      </c>
      <c r="K1060" s="152" t="s">
        <v>240</v>
      </c>
      <c r="L1060" s="152" t="s">
        <v>241</v>
      </c>
      <c r="M1060" s="152" t="s">
        <v>242</v>
      </c>
      <c r="N1060" s="152" t="s">
        <v>244</v>
      </c>
      <c r="O1060" s="152" t="s">
        <v>245</v>
      </c>
      <c r="P1060" s="152" t="s">
        <v>246</v>
      </c>
      <c r="Q1060" s="152" t="s">
        <v>247</v>
      </c>
      <c r="R1060" s="152" t="s">
        <v>248</v>
      </c>
      <c r="S1060" s="152" t="s">
        <v>249</v>
      </c>
      <c r="T1060" s="15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27" t="s">
        <v>3</v>
      </c>
    </row>
    <row r="1061" spans="1:65">
      <c r="A1061" s="29"/>
      <c r="B1061" s="19"/>
      <c r="C1061" s="9"/>
      <c r="D1061" s="10" t="s">
        <v>312</v>
      </c>
      <c r="E1061" s="11" t="s">
        <v>262</v>
      </c>
      <c r="F1061" s="11" t="s">
        <v>312</v>
      </c>
      <c r="G1061" s="11" t="s">
        <v>312</v>
      </c>
      <c r="H1061" s="11" t="s">
        <v>264</v>
      </c>
      <c r="I1061" s="11" t="s">
        <v>264</v>
      </c>
      <c r="J1061" s="11" t="s">
        <v>264</v>
      </c>
      <c r="K1061" s="11" t="s">
        <v>312</v>
      </c>
      <c r="L1061" s="11" t="s">
        <v>262</v>
      </c>
      <c r="M1061" s="11" t="s">
        <v>262</v>
      </c>
      <c r="N1061" s="11" t="s">
        <v>262</v>
      </c>
      <c r="O1061" s="11" t="s">
        <v>264</v>
      </c>
      <c r="P1061" s="11" t="s">
        <v>264</v>
      </c>
      <c r="Q1061" s="11" t="s">
        <v>262</v>
      </c>
      <c r="R1061" s="11" t="s">
        <v>262</v>
      </c>
      <c r="S1061" s="11" t="s">
        <v>262</v>
      </c>
      <c r="T1061" s="15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27">
        <v>1</v>
      </c>
    </row>
    <row r="1062" spans="1:65">
      <c r="A1062" s="29"/>
      <c r="B1062" s="19"/>
      <c r="C1062" s="9"/>
      <c r="D1062" s="25" t="s">
        <v>116</v>
      </c>
      <c r="E1062" s="25" t="s">
        <v>313</v>
      </c>
      <c r="F1062" s="25" t="s">
        <v>313</v>
      </c>
      <c r="G1062" s="25" t="s">
        <v>315</v>
      </c>
      <c r="H1062" s="25" t="s">
        <v>314</v>
      </c>
      <c r="I1062" s="25" t="s">
        <v>315</v>
      </c>
      <c r="J1062" s="25" t="s">
        <v>313</v>
      </c>
      <c r="K1062" s="25" t="s">
        <v>315</v>
      </c>
      <c r="L1062" s="25" t="s">
        <v>315</v>
      </c>
      <c r="M1062" s="25" t="s">
        <v>315</v>
      </c>
      <c r="N1062" s="25" t="s">
        <v>315</v>
      </c>
      <c r="O1062" s="25" t="s">
        <v>314</v>
      </c>
      <c r="P1062" s="25" t="s">
        <v>313</v>
      </c>
      <c r="Q1062" s="25" t="s">
        <v>315</v>
      </c>
      <c r="R1062" s="25" t="s">
        <v>315</v>
      </c>
      <c r="S1062" s="25" t="s">
        <v>315</v>
      </c>
      <c r="T1062" s="15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27">
        <v>2</v>
      </c>
    </row>
    <row r="1063" spans="1:65">
      <c r="A1063" s="29"/>
      <c r="B1063" s="18">
        <v>1</v>
      </c>
      <c r="C1063" s="14">
        <v>1</v>
      </c>
      <c r="D1063" s="212">
        <v>32</v>
      </c>
      <c r="E1063" s="212">
        <v>32.236331560335067</v>
      </c>
      <c r="F1063" s="214">
        <v>32.360999999999997</v>
      </c>
      <c r="G1063" s="212">
        <v>32</v>
      </c>
      <c r="H1063" s="212">
        <v>34</v>
      </c>
      <c r="I1063" s="212">
        <v>30</v>
      </c>
      <c r="J1063" s="213">
        <v>27</v>
      </c>
      <c r="K1063" s="212">
        <v>34.025700000000001</v>
      </c>
      <c r="L1063" s="212">
        <v>32</v>
      </c>
      <c r="M1063" s="212">
        <v>30</v>
      </c>
      <c r="N1063" s="212">
        <v>29</v>
      </c>
      <c r="O1063" s="212">
        <v>31.949813801572947</v>
      </c>
      <c r="P1063" s="212">
        <v>32</v>
      </c>
      <c r="Q1063" s="212">
        <v>31</v>
      </c>
      <c r="R1063" s="212">
        <v>31</v>
      </c>
      <c r="S1063" s="212">
        <v>30</v>
      </c>
      <c r="T1063" s="215"/>
      <c r="U1063" s="216"/>
      <c r="V1063" s="216"/>
      <c r="W1063" s="216"/>
      <c r="X1063" s="216"/>
      <c r="Y1063" s="216"/>
      <c r="Z1063" s="216"/>
      <c r="AA1063" s="216"/>
      <c r="AB1063" s="216"/>
      <c r="AC1063" s="216"/>
      <c r="AD1063" s="216"/>
      <c r="AE1063" s="216"/>
      <c r="AF1063" s="216"/>
      <c r="AG1063" s="216"/>
      <c r="AH1063" s="216"/>
      <c r="AI1063" s="216"/>
      <c r="AJ1063" s="216"/>
      <c r="AK1063" s="216"/>
      <c r="AL1063" s="216"/>
      <c r="AM1063" s="216"/>
      <c r="AN1063" s="216"/>
      <c r="AO1063" s="216"/>
      <c r="AP1063" s="216"/>
      <c r="AQ1063" s="216"/>
      <c r="AR1063" s="216"/>
      <c r="AS1063" s="216"/>
      <c r="AT1063" s="216"/>
      <c r="AU1063" s="216"/>
      <c r="AV1063" s="216"/>
      <c r="AW1063" s="216"/>
      <c r="AX1063" s="216"/>
      <c r="AY1063" s="216"/>
      <c r="AZ1063" s="216"/>
      <c r="BA1063" s="216"/>
      <c r="BB1063" s="216"/>
      <c r="BC1063" s="216"/>
      <c r="BD1063" s="216"/>
      <c r="BE1063" s="216"/>
      <c r="BF1063" s="216"/>
      <c r="BG1063" s="216"/>
      <c r="BH1063" s="216"/>
      <c r="BI1063" s="216"/>
      <c r="BJ1063" s="216"/>
      <c r="BK1063" s="216"/>
      <c r="BL1063" s="216"/>
      <c r="BM1063" s="217">
        <v>1</v>
      </c>
    </row>
    <row r="1064" spans="1:65">
      <c r="A1064" s="29"/>
      <c r="B1064" s="19">
        <v>1</v>
      </c>
      <c r="C1064" s="9">
        <v>2</v>
      </c>
      <c r="D1064" s="218">
        <v>32</v>
      </c>
      <c r="E1064" s="218">
        <v>31.790320429549979</v>
      </c>
      <c r="F1064" s="218">
        <v>31.090000000000003</v>
      </c>
      <c r="G1064" s="218">
        <v>34</v>
      </c>
      <c r="H1064" s="218">
        <v>35</v>
      </c>
      <c r="I1064" s="218">
        <v>28</v>
      </c>
      <c r="J1064" s="219">
        <v>28</v>
      </c>
      <c r="K1064" s="218">
        <v>34.354800000000004</v>
      </c>
      <c r="L1064" s="218">
        <v>32</v>
      </c>
      <c r="M1064" s="218">
        <v>33</v>
      </c>
      <c r="N1064" s="218">
        <v>29</v>
      </c>
      <c r="O1064" s="218">
        <v>32.322385986403233</v>
      </c>
      <c r="P1064" s="218">
        <v>33</v>
      </c>
      <c r="Q1064" s="218">
        <v>31</v>
      </c>
      <c r="R1064" s="218">
        <v>32</v>
      </c>
      <c r="S1064" s="218">
        <v>29</v>
      </c>
      <c r="T1064" s="215"/>
      <c r="U1064" s="216"/>
      <c r="V1064" s="216"/>
      <c r="W1064" s="216"/>
      <c r="X1064" s="216"/>
      <c r="Y1064" s="216"/>
      <c r="Z1064" s="216"/>
      <c r="AA1064" s="216"/>
      <c r="AB1064" s="216"/>
      <c r="AC1064" s="216"/>
      <c r="AD1064" s="216"/>
      <c r="AE1064" s="216"/>
      <c r="AF1064" s="216"/>
      <c r="AG1064" s="216"/>
      <c r="AH1064" s="216"/>
      <c r="AI1064" s="216"/>
      <c r="AJ1064" s="216"/>
      <c r="AK1064" s="216"/>
      <c r="AL1064" s="216"/>
      <c r="AM1064" s="216"/>
      <c r="AN1064" s="216"/>
      <c r="AO1064" s="216"/>
      <c r="AP1064" s="216"/>
      <c r="AQ1064" s="216"/>
      <c r="AR1064" s="216"/>
      <c r="AS1064" s="216"/>
      <c r="AT1064" s="216"/>
      <c r="AU1064" s="216"/>
      <c r="AV1064" s="216"/>
      <c r="AW1064" s="216"/>
      <c r="AX1064" s="216"/>
      <c r="AY1064" s="216"/>
      <c r="AZ1064" s="216"/>
      <c r="BA1064" s="216"/>
      <c r="BB1064" s="216"/>
      <c r="BC1064" s="216"/>
      <c r="BD1064" s="216"/>
      <c r="BE1064" s="216"/>
      <c r="BF1064" s="216"/>
      <c r="BG1064" s="216"/>
      <c r="BH1064" s="216"/>
      <c r="BI1064" s="216"/>
      <c r="BJ1064" s="216"/>
      <c r="BK1064" s="216"/>
      <c r="BL1064" s="216"/>
      <c r="BM1064" s="217">
        <v>31</v>
      </c>
    </row>
    <row r="1065" spans="1:65">
      <c r="A1065" s="29"/>
      <c r="B1065" s="19">
        <v>1</v>
      </c>
      <c r="C1065" s="9">
        <v>3</v>
      </c>
      <c r="D1065" s="218">
        <v>33</v>
      </c>
      <c r="E1065" s="218">
        <v>32.269017054406056</v>
      </c>
      <c r="F1065" s="218">
        <v>31.220999999999997</v>
      </c>
      <c r="G1065" s="218">
        <v>34</v>
      </c>
      <c r="H1065" s="218">
        <v>34</v>
      </c>
      <c r="I1065" s="218">
        <v>27</v>
      </c>
      <c r="J1065" s="219">
        <v>28</v>
      </c>
      <c r="K1065" s="218">
        <v>34.267749999999999</v>
      </c>
      <c r="L1065" s="218">
        <v>31</v>
      </c>
      <c r="M1065" s="218">
        <v>33</v>
      </c>
      <c r="N1065" s="218">
        <v>29</v>
      </c>
      <c r="O1065" s="218">
        <v>31.758511825949519</v>
      </c>
      <c r="P1065" s="218">
        <v>32</v>
      </c>
      <c r="Q1065" s="218">
        <v>32</v>
      </c>
      <c r="R1065" s="218">
        <v>30</v>
      </c>
      <c r="S1065" s="218">
        <v>30</v>
      </c>
      <c r="T1065" s="215"/>
      <c r="U1065" s="216"/>
      <c r="V1065" s="216"/>
      <c r="W1065" s="216"/>
      <c r="X1065" s="216"/>
      <c r="Y1065" s="216"/>
      <c r="Z1065" s="216"/>
      <c r="AA1065" s="216"/>
      <c r="AB1065" s="216"/>
      <c r="AC1065" s="216"/>
      <c r="AD1065" s="216"/>
      <c r="AE1065" s="216"/>
      <c r="AF1065" s="216"/>
      <c r="AG1065" s="216"/>
      <c r="AH1065" s="216"/>
      <c r="AI1065" s="216"/>
      <c r="AJ1065" s="216"/>
      <c r="AK1065" s="216"/>
      <c r="AL1065" s="216"/>
      <c r="AM1065" s="216"/>
      <c r="AN1065" s="216"/>
      <c r="AO1065" s="216"/>
      <c r="AP1065" s="216"/>
      <c r="AQ1065" s="216"/>
      <c r="AR1065" s="216"/>
      <c r="AS1065" s="216"/>
      <c r="AT1065" s="216"/>
      <c r="AU1065" s="216"/>
      <c r="AV1065" s="216"/>
      <c r="AW1065" s="216"/>
      <c r="AX1065" s="216"/>
      <c r="AY1065" s="216"/>
      <c r="AZ1065" s="216"/>
      <c r="BA1065" s="216"/>
      <c r="BB1065" s="216"/>
      <c r="BC1065" s="216"/>
      <c r="BD1065" s="216"/>
      <c r="BE1065" s="216"/>
      <c r="BF1065" s="216"/>
      <c r="BG1065" s="216"/>
      <c r="BH1065" s="216"/>
      <c r="BI1065" s="216"/>
      <c r="BJ1065" s="216"/>
      <c r="BK1065" s="216"/>
      <c r="BL1065" s="216"/>
      <c r="BM1065" s="217">
        <v>16</v>
      </c>
    </row>
    <row r="1066" spans="1:65">
      <c r="A1066" s="29"/>
      <c r="B1066" s="19">
        <v>1</v>
      </c>
      <c r="C1066" s="9">
        <v>4</v>
      </c>
      <c r="D1066" s="218">
        <v>33</v>
      </c>
      <c r="E1066" s="218">
        <v>32.166603228673615</v>
      </c>
      <c r="F1066" s="218">
        <v>31.215</v>
      </c>
      <c r="G1066" s="218">
        <v>34</v>
      </c>
      <c r="H1066" s="218">
        <v>35</v>
      </c>
      <c r="I1066" s="218">
        <v>31</v>
      </c>
      <c r="J1066" s="219">
        <v>27</v>
      </c>
      <c r="K1066" s="218">
        <v>34.383400000000002</v>
      </c>
      <c r="L1066" s="218">
        <v>32</v>
      </c>
      <c r="M1066" s="218">
        <v>33</v>
      </c>
      <c r="N1066" s="218">
        <v>29</v>
      </c>
      <c r="O1066" s="218">
        <v>32.512097022221596</v>
      </c>
      <c r="P1066" s="218">
        <v>33</v>
      </c>
      <c r="Q1066" s="218">
        <v>32</v>
      </c>
      <c r="R1066" s="218">
        <v>31</v>
      </c>
      <c r="S1066" s="218">
        <v>30</v>
      </c>
      <c r="T1066" s="215"/>
      <c r="U1066" s="216"/>
      <c r="V1066" s="216"/>
      <c r="W1066" s="216"/>
      <c r="X1066" s="216"/>
      <c r="Y1066" s="216"/>
      <c r="Z1066" s="216"/>
      <c r="AA1066" s="216"/>
      <c r="AB1066" s="216"/>
      <c r="AC1066" s="216"/>
      <c r="AD1066" s="216"/>
      <c r="AE1066" s="216"/>
      <c r="AF1066" s="216"/>
      <c r="AG1066" s="216"/>
      <c r="AH1066" s="216"/>
      <c r="AI1066" s="216"/>
      <c r="AJ1066" s="216"/>
      <c r="AK1066" s="216"/>
      <c r="AL1066" s="216"/>
      <c r="AM1066" s="216"/>
      <c r="AN1066" s="216"/>
      <c r="AO1066" s="216"/>
      <c r="AP1066" s="216"/>
      <c r="AQ1066" s="216"/>
      <c r="AR1066" s="216"/>
      <c r="AS1066" s="216"/>
      <c r="AT1066" s="216"/>
      <c r="AU1066" s="216"/>
      <c r="AV1066" s="216"/>
      <c r="AW1066" s="216"/>
      <c r="AX1066" s="216"/>
      <c r="AY1066" s="216"/>
      <c r="AZ1066" s="216"/>
      <c r="BA1066" s="216"/>
      <c r="BB1066" s="216"/>
      <c r="BC1066" s="216"/>
      <c r="BD1066" s="216"/>
      <c r="BE1066" s="216"/>
      <c r="BF1066" s="216"/>
      <c r="BG1066" s="216"/>
      <c r="BH1066" s="216"/>
      <c r="BI1066" s="216"/>
      <c r="BJ1066" s="216"/>
      <c r="BK1066" s="216"/>
      <c r="BL1066" s="216"/>
      <c r="BM1066" s="217">
        <v>31.8497644286393</v>
      </c>
    </row>
    <row r="1067" spans="1:65">
      <c r="A1067" s="29"/>
      <c r="B1067" s="19">
        <v>1</v>
      </c>
      <c r="C1067" s="9">
        <v>5</v>
      </c>
      <c r="D1067" s="218">
        <v>33</v>
      </c>
      <c r="E1067" s="218">
        <v>32.163305746385305</v>
      </c>
      <c r="F1067" s="218">
        <v>30.826000000000001</v>
      </c>
      <c r="G1067" s="218">
        <v>33</v>
      </c>
      <c r="H1067" s="218">
        <v>34</v>
      </c>
      <c r="I1067" s="218">
        <v>31</v>
      </c>
      <c r="J1067" s="219">
        <v>27</v>
      </c>
      <c r="K1067" s="218">
        <v>34.056800000000003</v>
      </c>
      <c r="L1067" s="218">
        <v>32</v>
      </c>
      <c r="M1067" s="218">
        <v>31</v>
      </c>
      <c r="N1067" s="218">
        <v>30</v>
      </c>
      <c r="O1067" s="218">
        <v>32.756474201040774</v>
      </c>
      <c r="P1067" s="218">
        <v>33</v>
      </c>
      <c r="Q1067" s="218">
        <v>33</v>
      </c>
      <c r="R1067" s="218">
        <v>30</v>
      </c>
      <c r="S1067" s="218">
        <v>30</v>
      </c>
      <c r="T1067" s="215"/>
      <c r="U1067" s="216"/>
      <c r="V1067" s="216"/>
      <c r="W1067" s="216"/>
      <c r="X1067" s="216"/>
      <c r="Y1067" s="216"/>
      <c r="Z1067" s="216"/>
      <c r="AA1067" s="216"/>
      <c r="AB1067" s="216"/>
      <c r="AC1067" s="216"/>
      <c r="AD1067" s="216"/>
      <c r="AE1067" s="216"/>
      <c r="AF1067" s="216"/>
      <c r="AG1067" s="216"/>
      <c r="AH1067" s="216"/>
      <c r="AI1067" s="216"/>
      <c r="AJ1067" s="216"/>
      <c r="AK1067" s="216"/>
      <c r="AL1067" s="216"/>
      <c r="AM1067" s="216"/>
      <c r="AN1067" s="216"/>
      <c r="AO1067" s="216"/>
      <c r="AP1067" s="216"/>
      <c r="AQ1067" s="216"/>
      <c r="AR1067" s="216"/>
      <c r="AS1067" s="216"/>
      <c r="AT1067" s="216"/>
      <c r="AU1067" s="216"/>
      <c r="AV1067" s="216"/>
      <c r="AW1067" s="216"/>
      <c r="AX1067" s="216"/>
      <c r="AY1067" s="216"/>
      <c r="AZ1067" s="216"/>
      <c r="BA1067" s="216"/>
      <c r="BB1067" s="216"/>
      <c r="BC1067" s="216"/>
      <c r="BD1067" s="216"/>
      <c r="BE1067" s="216"/>
      <c r="BF1067" s="216"/>
      <c r="BG1067" s="216"/>
      <c r="BH1067" s="216"/>
      <c r="BI1067" s="216"/>
      <c r="BJ1067" s="216"/>
      <c r="BK1067" s="216"/>
      <c r="BL1067" s="216"/>
      <c r="BM1067" s="217">
        <v>115</v>
      </c>
    </row>
    <row r="1068" spans="1:65">
      <c r="A1068" s="29"/>
      <c r="B1068" s="19">
        <v>1</v>
      </c>
      <c r="C1068" s="9">
        <v>6</v>
      </c>
      <c r="D1068" s="218">
        <v>32</v>
      </c>
      <c r="E1068" s="218">
        <v>31.549323529601953</v>
      </c>
      <c r="F1068" s="218">
        <v>31.130000000000003</v>
      </c>
      <c r="G1068" s="218">
        <v>34</v>
      </c>
      <c r="H1068" s="218">
        <v>35</v>
      </c>
      <c r="I1068" s="218">
        <v>31</v>
      </c>
      <c r="J1068" s="219">
        <v>28</v>
      </c>
      <c r="K1068" s="218">
        <v>34.065066666666667</v>
      </c>
      <c r="L1068" s="218">
        <v>31</v>
      </c>
      <c r="M1068" s="218">
        <v>32</v>
      </c>
      <c r="N1068" s="218">
        <v>29</v>
      </c>
      <c r="O1068" s="218">
        <v>32.272697524729971</v>
      </c>
      <c r="P1068" s="218">
        <v>33</v>
      </c>
      <c r="Q1068" s="218">
        <v>33</v>
      </c>
      <c r="R1068" s="218">
        <v>30</v>
      </c>
      <c r="S1068" s="218">
        <v>30</v>
      </c>
      <c r="T1068" s="215"/>
      <c r="U1068" s="216"/>
      <c r="V1068" s="216"/>
      <c r="W1068" s="216"/>
      <c r="X1068" s="216"/>
      <c r="Y1068" s="216"/>
      <c r="Z1068" s="216"/>
      <c r="AA1068" s="216"/>
      <c r="AB1068" s="216"/>
      <c r="AC1068" s="216"/>
      <c r="AD1068" s="216"/>
      <c r="AE1068" s="216"/>
      <c r="AF1068" s="216"/>
      <c r="AG1068" s="216"/>
      <c r="AH1068" s="216"/>
      <c r="AI1068" s="216"/>
      <c r="AJ1068" s="216"/>
      <c r="AK1068" s="216"/>
      <c r="AL1068" s="216"/>
      <c r="AM1068" s="216"/>
      <c r="AN1068" s="216"/>
      <c r="AO1068" s="216"/>
      <c r="AP1068" s="216"/>
      <c r="AQ1068" s="216"/>
      <c r="AR1068" s="216"/>
      <c r="AS1068" s="216"/>
      <c r="AT1068" s="216"/>
      <c r="AU1068" s="216"/>
      <c r="AV1068" s="216"/>
      <c r="AW1068" s="216"/>
      <c r="AX1068" s="216"/>
      <c r="AY1068" s="216"/>
      <c r="AZ1068" s="216"/>
      <c r="BA1068" s="216"/>
      <c r="BB1068" s="216"/>
      <c r="BC1068" s="216"/>
      <c r="BD1068" s="216"/>
      <c r="BE1068" s="216"/>
      <c r="BF1068" s="216"/>
      <c r="BG1068" s="216"/>
      <c r="BH1068" s="216"/>
      <c r="BI1068" s="216"/>
      <c r="BJ1068" s="216"/>
      <c r="BK1068" s="216"/>
      <c r="BL1068" s="216"/>
      <c r="BM1068" s="221"/>
    </row>
    <row r="1069" spans="1:65">
      <c r="A1069" s="29"/>
      <c r="B1069" s="20" t="s">
        <v>256</v>
      </c>
      <c r="C1069" s="12"/>
      <c r="D1069" s="222">
        <v>32.5</v>
      </c>
      <c r="E1069" s="222">
        <v>32.029150258158658</v>
      </c>
      <c r="F1069" s="222">
        <v>31.307166666666664</v>
      </c>
      <c r="G1069" s="222">
        <v>33.5</v>
      </c>
      <c r="H1069" s="222">
        <v>34.5</v>
      </c>
      <c r="I1069" s="222">
        <v>29.666666666666668</v>
      </c>
      <c r="J1069" s="222">
        <v>27.5</v>
      </c>
      <c r="K1069" s="222">
        <v>34.192252777777782</v>
      </c>
      <c r="L1069" s="222">
        <v>31.666666666666668</v>
      </c>
      <c r="M1069" s="222">
        <v>32</v>
      </c>
      <c r="N1069" s="222">
        <v>29.166666666666668</v>
      </c>
      <c r="O1069" s="222">
        <v>32.261996726986339</v>
      </c>
      <c r="P1069" s="222">
        <v>32.666666666666664</v>
      </c>
      <c r="Q1069" s="222">
        <v>32</v>
      </c>
      <c r="R1069" s="222">
        <v>30.666666666666668</v>
      </c>
      <c r="S1069" s="222">
        <v>29.833333333333332</v>
      </c>
      <c r="T1069" s="215"/>
      <c r="U1069" s="216"/>
      <c r="V1069" s="216"/>
      <c r="W1069" s="216"/>
      <c r="X1069" s="216"/>
      <c r="Y1069" s="216"/>
      <c r="Z1069" s="216"/>
      <c r="AA1069" s="216"/>
      <c r="AB1069" s="216"/>
      <c r="AC1069" s="216"/>
      <c r="AD1069" s="216"/>
      <c r="AE1069" s="216"/>
      <c r="AF1069" s="216"/>
      <c r="AG1069" s="216"/>
      <c r="AH1069" s="216"/>
      <c r="AI1069" s="216"/>
      <c r="AJ1069" s="216"/>
      <c r="AK1069" s="216"/>
      <c r="AL1069" s="216"/>
      <c r="AM1069" s="216"/>
      <c r="AN1069" s="216"/>
      <c r="AO1069" s="216"/>
      <c r="AP1069" s="216"/>
      <c r="AQ1069" s="216"/>
      <c r="AR1069" s="216"/>
      <c r="AS1069" s="216"/>
      <c r="AT1069" s="216"/>
      <c r="AU1069" s="216"/>
      <c r="AV1069" s="216"/>
      <c r="AW1069" s="216"/>
      <c r="AX1069" s="216"/>
      <c r="AY1069" s="216"/>
      <c r="AZ1069" s="216"/>
      <c r="BA1069" s="216"/>
      <c r="BB1069" s="216"/>
      <c r="BC1069" s="216"/>
      <c r="BD1069" s="216"/>
      <c r="BE1069" s="216"/>
      <c r="BF1069" s="216"/>
      <c r="BG1069" s="216"/>
      <c r="BH1069" s="216"/>
      <c r="BI1069" s="216"/>
      <c r="BJ1069" s="216"/>
      <c r="BK1069" s="216"/>
      <c r="BL1069" s="216"/>
      <c r="BM1069" s="221"/>
    </row>
    <row r="1070" spans="1:65">
      <c r="A1070" s="29"/>
      <c r="B1070" s="3" t="s">
        <v>257</v>
      </c>
      <c r="C1070" s="28"/>
      <c r="D1070" s="218">
        <v>32.5</v>
      </c>
      <c r="E1070" s="218">
        <v>32.164954487529457</v>
      </c>
      <c r="F1070" s="218">
        <v>31.172499999999999</v>
      </c>
      <c r="G1070" s="218">
        <v>34</v>
      </c>
      <c r="H1070" s="218">
        <v>34.5</v>
      </c>
      <c r="I1070" s="218">
        <v>30.5</v>
      </c>
      <c r="J1070" s="218">
        <v>27.5</v>
      </c>
      <c r="K1070" s="218">
        <v>34.166408333333337</v>
      </c>
      <c r="L1070" s="218">
        <v>32</v>
      </c>
      <c r="M1070" s="218">
        <v>32.5</v>
      </c>
      <c r="N1070" s="218">
        <v>29</v>
      </c>
      <c r="O1070" s="218">
        <v>32.297541755566598</v>
      </c>
      <c r="P1070" s="218">
        <v>33</v>
      </c>
      <c r="Q1070" s="218">
        <v>32</v>
      </c>
      <c r="R1070" s="218">
        <v>30.5</v>
      </c>
      <c r="S1070" s="218">
        <v>30</v>
      </c>
      <c r="T1070" s="215"/>
      <c r="U1070" s="216"/>
      <c r="V1070" s="216"/>
      <c r="W1070" s="216"/>
      <c r="X1070" s="216"/>
      <c r="Y1070" s="216"/>
      <c r="Z1070" s="216"/>
      <c r="AA1070" s="216"/>
      <c r="AB1070" s="216"/>
      <c r="AC1070" s="216"/>
      <c r="AD1070" s="216"/>
      <c r="AE1070" s="216"/>
      <c r="AF1070" s="216"/>
      <c r="AG1070" s="216"/>
      <c r="AH1070" s="216"/>
      <c r="AI1070" s="216"/>
      <c r="AJ1070" s="216"/>
      <c r="AK1070" s="216"/>
      <c r="AL1070" s="216"/>
      <c r="AM1070" s="216"/>
      <c r="AN1070" s="216"/>
      <c r="AO1070" s="216"/>
      <c r="AP1070" s="216"/>
      <c r="AQ1070" s="216"/>
      <c r="AR1070" s="216"/>
      <c r="AS1070" s="216"/>
      <c r="AT1070" s="216"/>
      <c r="AU1070" s="216"/>
      <c r="AV1070" s="216"/>
      <c r="AW1070" s="216"/>
      <c r="AX1070" s="216"/>
      <c r="AY1070" s="216"/>
      <c r="AZ1070" s="216"/>
      <c r="BA1070" s="216"/>
      <c r="BB1070" s="216"/>
      <c r="BC1070" s="216"/>
      <c r="BD1070" s="216"/>
      <c r="BE1070" s="216"/>
      <c r="BF1070" s="216"/>
      <c r="BG1070" s="216"/>
      <c r="BH1070" s="216"/>
      <c r="BI1070" s="216"/>
      <c r="BJ1070" s="216"/>
      <c r="BK1070" s="216"/>
      <c r="BL1070" s="216"/>
      <c r="BM1070" s="221"/>
    </row>
    <row r="1071" spans="1:65">
      <c r="A1071" s="29"/>
      <c r="B1071" s="3" t="s">
        <v>258</v>
      </c>
      <c r="C1071" s="28"/>
      <c r="D1071" s="23">
        <v>0.54772255750516607</v>
      </c>
      <c r="E1071" s="23">
        <v>0.29141879229346218</v>
      </c>
      <c r="F1071" s="23">
        <v>0.53601396126095913</v>
      </c>
      <c r="G1071" s="23">
        <v>0.83666002653407556</v>
      </c>
      <c r="H1071" s="23">
        <v>0.54772255750516607</v>
      </c>
      <c r="I1071" s="23">
        <v>1.7511900715418265</v>
      </c>
      <c r="J1071" s="23">
        <v>0.54772255750516607</v>
      </c>
      <c r="K1071" s="23">
        <v>0.16181611800527329</v>
      </c>
      <c r="L1071" s="23">
        <v>0.5163977794943222</v>
      </c>
      <c r="M1071" s="23">
        <v>1.2649110640673518</v>
      </c>
      <c r="N1071" s="23">
        <v>0.40824829046386302</v>
      </c>
      <c r="O1071" s="23">
        <v>0.36380619132747261</v>
      </c>
      <c r="P1071" s="23">
        <v>0.51639777949432231</v>
      </c>
      <c r="Q1071" s="23">
        <v>0.89442719099991586</v>
      </c>
      <c r="R1071" s="23">
        <v>0.81649658092772603</v>
      </c>
      <c r="S1071" s="23">
        <v>0.40824829046386296</v>
      </c>
      <c r="T1071" s="15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55"/>
    </row>
    <row r="1072" spans="1:65">
      <c r="A1072" s="29"/>
      <c r="B1072" s="3" t="s">
        <v>86</v>
      </c>
      <c r="C1072" s="28"/>
      <c r="D1072" s="13">
        <v>1.6853001769389725E-2</v>
      </c>
      <c r="E1072" s="13">
        <v>9.0985489763104228E-3</v>
      </c>
      <c r="F1072" s="13">
        <v>1.7121126512916397E-2</v>
      </c>
      <c r="G1072" s="13">
        <v>2.4974926165196285E-2</v>
      </c>
      <c r="H1072" s="13">
        <v>1.5876016159570031E-2</v>
      </c>
      <c r="I1072" s="13">
        <v>5.9028878816016622E-2</v>
      </c>
      <c r="J1072" s="13">
        <v>1.9917183909278765E-2</v>
      </c>
      <c r="K1072" s="13">
        <v>4.7325374861068173E-3</v>
      </c>
      <c r="L1072" s="13">
        <v>1.6307298299820701E-2</v>
      </c>
      <c r="M1072" s="13">
        <v>3.9528470752104743E-2</v>
      </c>
      <c r="N1072" s="13">
        <v>1.3997084244475303E-2</v>
      </c>
      <c r="O1072" s="13">
        <v>1.1276617328001833E-2</v>
      </c>
      <c r="P1072" s="13">
        <v>1.5808095290642522E-2</v>
      </c>
      <c r="Q1072" s="13">
        <v>2.795084971874737E-2</v>
      </c>
      <c r="R1072" s="13">
        <v>2.6624888508512804E-2</v>
      </c>
      <c r="S1072" s="13">
        <v>1.3684300239012168E-2</v>
      </c>
      <c r="T1072" s="15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55"/>
    </row>
    <row r="1073" spans="1:65">
      <c r="A1073" s="29"/>
      <c r="B1073" s="3" t="s">
        <v>259</v>
      </c>
      <c r="C1073" s="28"/>
      <c r="D1073" s="13">
        <v>2.0415710540578003E-2</v>
      </c>
      <c r="E1073" s="13">
        <v>5.6322498058432036E-3</v>
      </c>
      <c r="F1073" s="13">
        <v>-1.7036162486801065E-2</v>
      </c>
      <c r="G1073" s="13">
        <v>5.1813117018749688E-2</v>
      </c>
      <c r="H1073" s="13">
        <v>8.3210523496921374E-2</v>
      </c>
      <c r="I1073" s="13">
        <v>-6.8543607814241514E-2</v>
      </c>
      <c r="J1073" s="13">
        <v>-0.13657132185028009</v>
      </c>
      <c r="K1073" s="13">
        <v>7.3548058868282196E-2</v>
      </c>
      <c r="L1073" s="13">
        <v>-5.748794857898254E-3</v>
      </c>
      <c r="M1073" s="13">
        <v>4.7170073014921599E-3</v>
      </c>
      <c r="N1073" s="13">
        <v>-8.4242311053327357E-2</v>
      </c>
      <c r="O1073" s="13">
        <v>1.294302503463296E-2</v>
      </c>
      <c r="P1073" s="13">
        <v>2.564861162027321E-2</v>
      </c>
      <c r="Q1073" s="13">
        <v>4.7170073014921599E-3</v>
      </c>
      <c r="R1073" s="13">
        <v>-3.7146201336069939E-2</v>
      </c>
      <c r="S1073" s="13">
        <v>-6.3310706734546307E-2</v>
      </c>
      <c r="T1073" s="15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55"/>
    </row>
    <row r="1074" spans="1:65">
      <c r="A1074" s="29"/>
      <c r="B1074" s="45" t="s">
        <v>260</v>
      </c>
      <c r="C1074" s="46"/>
      <c r="D1074" s="44">
        <v>0.33</v>
      </c>
      <c r="E1074" s="44">
        <v>0.02</v>
      </c>
      <c r="F1074" s="44">
        <v>0.46</v>
      </c>
      <c r="G1074" s="44">
        <v>1</v>
      </c>
      <c r="H1074" s="44">
        <v>1.66</v>
      </c>
      <c r="I1074" s="44">
        <v>1.55</v>
      </c>
      <c r="J1074" s="44">
        <v>3</v>
      </c>
      <c r="K1074" s="44">
        <v>1.46</v>
      </c>
      <c r="L1074" s="44">
        <v>0.22</v>
      </c>
      <c r="M1074" s="44">
        <v>0</v>
      </c>
      <c r="N1074" s="44">
        <v>1.89</v>
      </c>
      <c r="O1074" s="44">
        <v>0.17</v>
      </c>
      <c r="P1074" s="44">
        <v>0.44</v>
      </c>
      <c r="Q1074" s="44">
        <v>0</v>
      </c>
      <c r="R1074" s="44">
        <v>0.89</v>
      </c>
      <c r="S1074" s="44">
        <v>1.44</v>
      </c>
      <c r="T1074" s="15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55"/>
    </row>
    <row r="1075" spans="1:65">
      <c r="B1075" s="30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BM1075" s="55"/>
    </row>
    <row r="1076" spans="1:65" ht="15">
      <c r="B1076" s="8" t="s">
        <v>581</v>
      </c>
      <c r="BM1076" s="27" t="s">
        <v>66</v>
      </c>
    </row>
    <row r="1077" spans="1:65" ht="15">
      <c r="A1077" s="24" t="s">
        <v>35</v>
      </c>
      <c r="B1077" s="18" t="s">
        <v>110</v>
      </c>
      <c r="C1077" s="15" t="s">
        <v>111</v>
      </c>
      <c r="D1077" s="16" t="s">
        <v>227</v>
      </c>
      <c r="E1077" s="17" t="s">
        <v>227</v>
      </c>
      <c r="F1077" s="17" t="s">
        <v>227</v>
      </c>
      <c r="G1077" s="17" t="s">
        <v>227</v>
      </c>
      <c r="H1077" s="17" t="s">
        <v>227</v>
      </c>
      <c r="I1077" s="17" t="s">
        <v>227</v>
      </c>
      <c r="J1077" s="17" t="s">
        <v>227</v>
      </c>
      <c r="K1077" s="17" t="s">
        <v>227</v>
      </c>
      <c r="L1077" s="17" t="s">
        <v>227</v>
      </c>
      <c r="M1077" s="17" t="s">
        <v>227</v>
      </c>
      <c r="N1077" s="17" t="s">
        <v>227</v>
      </c>
      <c r="O1077" s="17" t="s">
        <v>227</v>
      </c>
      <c r="P1077" s="17" t="s">
        <v>227</v>
      </c>
      <c r="Q1077" s="17" t="s">
        <v>227</v>
      </c>
      <c r="R1077" s="17" t="s">
        <v>227</v>
      </c>
      <c r="S1077" s="17" t="s">
        <v>227</v>
      </c>
      <c r="T1077" s="15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27">
        <v>1</v>
      </c>
    </row>
    <row r="1078" spans="1:65">
      <c r="A1078" s="29"/>
      <c r="B1078" s="19" t="s">
        <v>228</v>
      </c>
      <c r="C1078" s="9" t="s">
        <v>228</v>
      </c>
      <c r="D1078" s="151" t="s">
        <v>230</v>
      </c>
      <c r="E1078" s="152" t="s">
        <v>232</v>
      </c>
      <c r="F1078" s="152" t="s">
        <v>235</v>
      </c>
      <c r="G1078" s="152" t="s">
        <v>236</v>
      </c>
      <c r="H1078" s="152" t="s">
        <v>238</v>
      </c>
      <c r="I1078" s="152" t="s">
        <v>239</v>
      </c>
      <c r="J1078" s="152" t="s">
        <v>240</v>
      </c>
      <c r="K1078" s="152" t="s">
        <v>241</v>
      </c>
      <c r="L1078" s="152" t="s">
        <v>242</v>
      </c>
      <c r="M1078" s="152" t="s">
        <v>244</v>
      </c>
      <c r="N1078" s="152" t="s">
        <v>245</v>
      </c>
      <c r="O1078" s="152" t="s">
        <v>246</v>
      </c>
      <c r="P1078" s="152" t="s">
        <v>247</v>
      </c>
      <c r="Q1078" s="152" t="s">
        <v>248</v>
      </c>
      <c r="R1078" s="152" t="s">
        <v>249</v>
      </c>
      <c r="S1078" s="152" t="s">
        <v>250</v>
      </c>
      <c r="T1078" s="15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27" t="s">
        <v>3</v>
      </c>
    </row>
    <row r="1079" spans="1:65">
      <c r="A1079" s="29"/>
      <c r="B1079" s="19"/>
      <c r="C1079" s="9"/>
      <c r="D1079" s="10" t="s">
        <v>262</v>
      </c>
      <c r="E1079" s="11" t="s">
        <v>262</v>
      </c>
      <c r="F1079" s="11" t="s">
        <v>312</v>
      </c>
      <c r="G1079" s="11" t="s">
        <v>264</v>
      </c>
      <c r="H1079" s="11" t="s">
        <v>264</v>
      </c>
      <c r="I1079" s="11" t="s">
        <v>262</v>
      </c>
      <c r="J1079" s="11" t="s">
        <v>312</v>
      </c>
      <c r="K1079" s="11" t="s">
        <v>262</v>
      </c>
      <c r="L1079" s="11" t="s">
        <v>262</v>
      </c>
      <c r="M1079" s="11" t="s">
        <v>262</v>
      </c>
      <c r="N1079" s="11" t="s">
        <v>264</v>
      </c>
      <c r="O1079" s="11" t="s">
        <v>264</v>
      </c>
      <c r="P1079" s="11" t="s">
        <v>262</v>
      </c>
      <c r="Q1079" s="11" t="s">
        <v>262</v>
      </c>
      <c r="R1079" s="11" t="s">
        <v>262</v>
      </c>
      <c r="S1079" s="11" t="s">
        <v>262</v>
      </c>
      <c r="T1079" s="15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27">
        <v>2</v>
      </c>
    </row>
    <row r="1080" spans="1:65">
      <c r="A1080" s="29"/>
      <c r="B1080" s="19"/>
      <c r="C1080" s="9"/>
      <c r="D1080" s="25" t="s">
        <v>116</v>
      </c>
      <c r="E1080" s="25" t="s">
        <v>313</v>
      </c>
      <c r="F1080" s="25" t="s">
        <v>315</v>
      </c>
      <c r="G1080" s="25" t="s">
        <v>314</v>
      </c>
      <c r="H1080" s="25" t="s">
        <v>315</v>
      </c>
      <c r="I1080" s="25" t="s">
        <v>313</v>
      </c>
      <c r="J1080" s="25" t="s">
        <v>315</v>
      </c>
      <c r="K1080" s="25" t="s">
        <v>315</v>
      </c>
      <c r="L1080" s="25" t="s">
        <v>315</v>
      </c>
      <c r="M1080" s="25" t="s">
        <v>315</v>
      </c>
      <c r="N1080" s="25" t="s">
        <v>314</v>
      </c>
      <c r="O1080" s="25" t="s">
        <v>313</v>
      </c>
      <c r="P1080" s="25" t="s">
        <v>315</v>
      </c>
      <c r="Q1080" s="25" t="s">
        <v>315</v>
      </c>
      <c r="R1080" s="25" t="s">
        <v>315</v>
      </c>
      <c r="S1080" s="25" t="s">
        <v>316</v>
      </c>
      <c r="T1080" s="15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27">
        <v>2</v>
      </c>
    </row>
    <row r="1081" spans="1:65">
      <c r="A1081" s="29"/>
      <c r="B1081" s="18">
        <v>1</v>
      </c>
      <c r="C1081" s="14">
        <v>1</v>
      </c>
      <c r="D1081" s="21">
        <v>0.42</v>
      </c>
      <c r="E1081" s="147" t="s">
        <v>102</v>
      </c>
      <c r="F1081" s="147" t="s">
        <v>102</v>
      </c>
      <c r="G1081" s="147">
        <v>0.2</v>
      </c>
      <c r="H1081" s="147">
        <v>0.4</v>
      </c>
      <c r="I1081" s="147">
        <v>0.19</v>
      </c>
      <c r="J1081" s="147" t="s">
        <v>104</v>
      </c>
      <c r="K1081" s="21">
        <v>0.42</v>
      </c>
      <c r="L1081" s="147">
        <v>0.3</v>
      </c>
      <c r="M1081" s="21">
        <v>0.46</v>
      </c>
      <c r="N1081" s="21">
        <v>0.39039899864368149</v>
      </c>
      <c r="O1081" s="147">
        <v>0.4</v>
      </c>
      <c r="P1081" s="21">
        <v>0.44</v>
      </c>
      <c r="Q1081" s="21">
        <v>0.54</v>
      </c>
      <c r="R1081" s="21">
        <v>0.32</v>
      </c>
      <c r="S1081" s="21">
        <v>0.22</v>
      </c>
      <c r="T1081" s="15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27">
        <v>1</v>
      </c>
    </row>
    <row r="1082" spans="1:65">
      <c r="A1082" s="29"/>
      <c r="B1082" s="19">
        <v>1</v>
      </c>
      <c r="C1082" s="9">
        <v>2</v>
      </c>
      <c r="D1082" s="11">
        <v>0.41</v>
      </c>
      <c r="E1082" s="148" t="s">
        <v>102</v>
      </c>
      <c r="F1082" s="148" t="s">
        <v>102</v>
      </c>
      <c r="G1082" s="148">
        <v>0.2</v>
      </c>
      <c r="H1082" s="148">
        <v>0.3</v>
      </c>
      <c r="I1082" s="148">
        <v>0.2</v>
      </c>
      <c r="J1082" s="148" t="s">
        <v>104</v>
      </c>
      <c r="K1082" s="11">
        <v>0.43</v>
      </c>
      <c r="L1082" s="148">
        <v>0.3</v>
      </c>
      <c r="M1082" s="11">
        <v>0.44</v>
      </c>
      <c r="N1082" s="11">
        <v>0.43307641497240235</v>
      </c>
      <c r="O1082" s="148">
        <v>0.4</v>
      </c>
      <c r="P1082" s="11">
        <v>0.43</v>
      </c>
      <c r="Q1082" s="11">
        <v>0.5</v>
      </c>
      <c r="R1082" s="11">
        <v>0.35</v>
      </c>
      <c r="S1082" s="11">
        <v>0.24</v>
      </c>
      <c r="T1082" s="15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27">
        <v>32</v>
      </c>
    </row>
    <row r="1083" spans="1:65">
      <c r="A1083" s="29"/>
      <c r="B1083" s="19">
        <v>1</v>
      </c>
      <c r="C1083" s="9">
        <v>3</v>
      </c>
      <c r="D1083" s="11">
        <v>0.41</v>
      </c>
      <c r="E1083" s="148" t="s">
        <v>102</v>
      </c>
      <c r="F1083" s="148">
        <v>1</v>
      </c>
      <c r="G1083" s="148">
        <v>0.2</v>
      </c>
      <c r="H1083" s="148">
        <v>0.3</v>
      </c>
      <c r="I1083" s="148">
        <v>0.18</v>
      </c>
      <c r="J1083" s="148" t="s">
        <v>104</v>
      </c>
      <c r="K1083" s="11">
        <v>0.51</v>
      </c>
      <c r="L1083" s="148">
        <v>0.2</v>
      </c>
      <c r="M1083" s="11">
        <v>0.45</v>
      </c>
      <c r="N1083" s="11">
        <v>0.40738317644448591</v>
      </c>
      <c r="O1083" s="148">
        <v>0.3</v>
      </c>
      <c r="P1083" s="149">
        <v>0.51</v>
      </c>
      <c r="Q1083" s="11">
        <v>0.49</v>
      </c>
      <c r="R1083" s="11">
        <v>0.36</v>
      </c>
      <c r="S1083" s="11">
        <v>0.26</v>
      </c>
      <c r="T1083" s="15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27">
        <v>16</v>
      </c>
    </row>
    <row r="1084" spans="1:65">
      <c r="A1084" s="29"/>
      <c r="B1084" s="19">
        <v>1</v>
      </c>
      <c r="C1084" s="9">
        <v>4</v>
      </c>
      <c r="D1084" s="11">
        <v>0.42</v>
      </c>
      <c r="E1084" s="148" t="s">
        <v>102</v>
      </c>
      <c r="F1084" s="148" t="s">
        <v>102</v>
      </c>
      <c r="G1084" s="148">
        <v>0.2</v>
      </c>
      <c r="H1084" s="148">
        <v>0.4</v>
      </c>
      <c r="I1084" s="148">
        <v>0.2</v>
      </c>
      <c r="J1084" s="148" t="s">
        <v>104</v>
      </c>
      <c r="K1084" s="11">
        <v>0.46</v>
      </c>
      <c r="L1084" s="148">
        <v>0.3</v>
      </c>
      <c r="M1084" s="11">
        <v>0.46</v>
      </c>
      <c r="N1084" s="11">
        <v>0.35362843640133951</v>
      </c>
      <c r="O1084" s="148">
        <v>0.4</v>
      </c>
      <c r="P1084" s="11">
        <v>0.44</v>
      </c>
      <c r="Q1084" s="11">
        <v>0.51</v>
      </c>
      <c r="R1084" s="11">
        <v>0.34</v>
      </c>
      <c r="S1084" s="11">
        <v>0.25</v>
      </c>
      <c r="T1084" s="15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27">
        <v>0.40662511267044971</v>
      </c>
    </row>
    <row r="1085" spans="1:65">
      <c r="A1085" s="29"/>
      <c r="B1085" s="19">
        <v>1</v>
      </c>
      <c r="C1085" s="9">
        <v>5</v>
      </c>
      <c r="D1085" s="11">
        <v>0.44</v>
      </c>
      <c r="E1085" s="148" t="s">
        <v>102</v>
      </c>
      <c r="F1085" s="148">
        <v>2</v>
      </c>
      <c r="G1085" s="148">
        <v>0.2</v>
      </c>
      <c r="H1085" s="148">
        <v>0.3</v>
      </c>
      <c r="I1085" s="148">
        <v>0.2</v>
      </c>
      <c r="J1085" s="148" t="s">
        <v>104</v>
      </c>
      <c r="K1085" s="11">
        <v>0.47</v>
      </c>
      <c r="L1085" s="148">
        <v>0.3</v>
      </c>
      <c r="M1085" s="11">
        <v>0.45</v>
      </c>
      <c r="N1085" s="11">
        <v>0.3912371915851105</v>
      </c>
      <c r="O1085" s="148">
        <v>0.4</v>
      </c>
      <c r="P1085" s="11">
        <v>0.42</v>
      </c>
      <c r="Q1085" s="11">
        <v>0.51</v>
      </c>
      <c r="R1085" s="11">
        <v>0.37</v>
      </c>
      <c r="S1085" s="11">
        <v>0.25</v>
      </c>
      <c r="T1085" s="15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27">
        <v>116</v>
      </c>
    </row>
    <row r="1086" spans="1:65">
      <c r="A1086" s="29"/>
      <c r="B1086" s="19">
        <v>1</v>
      </c>
      <c r="C1086" s="9">
        <v>6</v>
      </c>
      <c r="D1086" s="11">
        <v>0.4</v>
      </c>
      <c r="E1086" s="148" t="s">
        <v>102</v>
      </c>
      <c r="F1086" s="148">
        <v>1</v>
      </c>
      <c r="G1086" s="148">
        <v>0.2</v>
      </c>
      <c r="H1086" s="148">
        <v>0.4</v>
      </c>
      <c r="I1086" s="148">
        <v>0.18</v>
      </c>
      <c r="J1086" s="148" t="s">
        <v>104</v>
      </c>
      <c r="K1086" s="11">
        <v>0.44</v>
      </c>
      <c r="L1086" s="148">
        <v>0.3</v>
      </c>
      <c r="M1086" s="11">
        <v>0.45</v>
      </c>
      <c r="N1086" s="11">
        <v>0.3642811901345665</v>
      </c>
      <c r="O1086" s="148">
        <v>0.4</v>
      </c>
      <c r="P1086" s="11">
        <v>0.41</v>
      </c>
      <c r="Q1086" s="11">
        <v>0.53</v>
      </c>
      <c r="R1086" s="11">
        <v>0.37</v>
      </c>
      <c r="S1086" s="11">
        <v>0.26</v>
      </c>
      <c r="T1086" s="15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55"/>
    </row>
    <row r="1087" spans="1:65">
      <c r="A1087" s="29"/>
      <c r="B1087" s="20" t="s">
        <v>256</v>
      </c>
      <c r="C1087" s="12"/>
      <c r="D1087" s="22">
        <v>0.41666666666666669</v>
      </c>
      <c r="E1087" s="22" t="s">
        <v>651</v>
      </c>
      <c r="F1087" s="22">
        <v>1.3333333333333333</v>
      </c>
      <c r="G1087" s="22">
        <v>0.19999999999999998</v>
      </c>
      <c r="H1087" s="22">
        <v>0.35000000000000003</v>
      </c>
      <c r="I1087" s="22">
        <v>0.19166666666666665</v>
      </c>
      <c r="J1087" s="22" t="s">
        <v>651</v>
      </c>
      <c r="K1087" s="22">
        <v>0.45500000000000002</v>
      </c>
      <c r="L1087" s="22">
        <v>0.28333333333333338</v>
      </c>
      <c r="M1087" s="22">
        <v>0.45166666666666672</v>
      </c>
      <c r="N1087" s="22">
        <v>0.39000090136359772</v>
      </c>
      <c r="O1087" s="22">
        <v>0.3833333333333333</v>
      </c>
      <c r="P1087" s="22">
        <v>0.44166666666666665</v>
      </c>
      <c r="Q1087" s="22">
        <v>0.51333333333333331</v>
      </c>
      <c r="R1087" s="22">
        <v>0.35166666666666663</v>
      </c>
      <c r="S1087" s="22">
        <v>0.24666666666666667</v>
      </c>
      <c r="T1087" s="15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55"/>
    </row>
    <row r="1088" spans="1:65">
      <c r="A1088" s="29"/>
      <c r="B1088" s="3" t="s">
        <v>257</v>
      </c>
      <c r="C1088" s="28"/>
      <c r="D1088" s="11">
        <v>0.41499999999999998</v>
      </c>
      <c r="E1088" s="11" t="s">
        <v>651</v>
      </c>
      <c r="F1088" s="11">
        <v>1</v>
      </c>
      <c r="G1088" s="11">
        <v>0.2</v>
      </c>
      <c r="H1088" s="11">
        <v>0.35</v>
      </c>
      <c r="I1088" s="11">
        <v>0.19500000000000001</v>
      </c>
      <c r="J1088" s="11" t="s">
        <v>651</v>
      </c>
      <c r="K1088" s="11">
        <v>0.45</v>
      </c>
      <c r="L1088" s="11">
        <v>0.3</v>
      </c>
      <c r="M1088" s="11">
        <v>0.45</v>
      </c>
      <c r="N1088" s="11">
        <v>0.39081809511439602</v>
      </c>
      <c r="O1088" s="11">
        <v>0.4</v>
      </c>
      <c r="P1088" s="11">
        <v>0.435</v>
      </c>
      <c r="Q1088" s="11">
        <v>0.51</v>
      </c>
      <c r="R1088" s="11">
        <v>0.35499999999999998</v>
      </c>
      <c r="S1088" s="11">
        <v>0.25</v>
      </c>
      <c r="T1088" s="15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55"/>
    </row>
    <row r="1089" spans="1:65">
      <c r="A1089" s="29"/>
      <c r="B1089" s="3" t="s">
        <v>258</v>
      </c>
      <c r="C1089" s="28"/>
      <c r="D1089" s="23">
        <v>1.3662601021279462E-2</v>
      </c>
      <c r="E1089" s="23" t="s">
        <v>651</v>
      </c>
      <c r="F1089" s="23">
        <v>0.57735026918962584</v>
      </c>
      <c r="G1089" s="23">
        <v>3.0404709722440586E-17</v>
      </c>
      <c r="H1089" s="23">
        <v>5.4772255750516634E-2</v>
      </c>
      <c r="I1089" s="23">
        <v>9.8319208025017587E-3</v>
      </c>
      <c r="J1089" s="23" t="s">
        <v>651</v>
      </c>
      <c r="K1089" s="23">
        <v>3.2710854467592254E-2</v>
      </c>
      <c r="L1089" s="23">
        <v>4.0824829046386096E-2</v>
      </c>
      <c r="M1089" s="23">
        <v>7.5277265270908165E-3</v>
      </c>
      <c r="N1089" s="23">
        <v>2.8788157314220904E-2</v>
      </c>
      <c r="O1089" s="23">
        <v>4.0824829046386311E-2</v>
      </c>
      <c r="P1089" s="23">
        <v>3.5449494589721124E-2</v>
      </c>
      <c r="Q1089" s="23">
        <v>1.861898672502527E-2</v>
      </c>
      <c r="R1089" s="23">
        <v>1.940790217067951E-2</v>
      </c>
      <c r="S1089" s="23">
        <v>1.5055453054181623E-2</v>
      </c>
      <c r="T1089" s="15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55"/>
    </row>
    <row r="1090" spans="1:65">
      <c r="A1090" s="29"/>
      <c r="B1090" s="3" t="s">
        <v>86</v>
      </c>
      <c r="C1090" s="28"/>
      <c r="D1090" s="13">
        <v>3.2790242451070706E-2</v>
      </c>
      <c r="E1090" s="13" t="s">
        <v>651</v>
      </c>
      <c r="F1090" s="13">
        <v>0.43301270189221941</v>
      </c>
      <c r="G1090" s="13">
        <v>1.5202354861220294E-16</v>
      </c>
      <c r="H1090" s="13">
        <v>0.15649215928719037</v>
      </c>
      <c r="I1090" s="13">
        <v>5.1296978100009182E-2</v>
      </c>
      <c r="J1090" s="13" t="s">
        <v>651</v>
      </c>
      <c r="K1090" s="13">
        <v>7.1891987840862093E-2</v>
      </c>
      <c r="L1090" s="13">
        <v>0.1440876319284215</v>
      </c>
      <c r="M1090" s="13">
        <v>1.666655319651103E-2</v>
      </c>
      <c r="N1090" s="13">
        <v>7.3815617383360135E-2</v>
      </c>
      <c r="O1090" s="13">
        <v>0.10649955403405126</v>
      </c>
      <c r="P1090" s="13">
        <v>8.0263006618236515E-2</v>
      </c>
      <c r="Q1090" s="13">
        <v>3.6270753360438841E-2</v>
      </c>
      <c r="R1090" s="13">
        <v>5.5188347404775864E-2</v>
      </c>
      <c r="S1090" s="13">
        <v>6.1035620489925495E-2</v>
      </c>
      <c r="T1090" s="15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55"/>
    </row>
    <row r="1091" spans="1:65">
      <c r="A1091" s="29"/>
      <c r="B1091" s="3" t="s">
        <v>259</v>
      </c>
      <c r="C1091" s="28"/>
      <c r="D1091" s="13">
        <v>2.4694869262428476E-2</v>
      </c>
      <c r="E1091" s="13" t="s">
        <v>651</v>
      </c>
      <c r="F1091" s="13">
        <v>2.2790235816397706</v>
      </c>
      <c r="G1091" s="13">
        <v>-0.50814646275403441</v>
      </c>
      <c r="H1091" s="13">
        <v>-0.13925630981956005</v>
      </c>
      <c r="I1091" s="13">
        <v>-0.52864036013928306</v>
      </c>
      <c r="J1091" s="13" t="s">
        <v>651</v>
      </c>
      <c r="K1091" s="13">
        <v>0.11896679723457182</v>
      </c>
      <c r="L1091" s="13">
        <v>-0.30320748890154858</v>
      </c>
      <c r="M1091" s="13">
        <v>0.11076923828047258</v>
      </c>
      <c r="N1091" s="13">
        <v>-4.0883385675997586E-2</v>
      </c>
      <c r="O1091" s="13">
        <v>-5.7280720278566011E-2</v>
      </c>
      <c r="P1091" s="13">
        <v>8.617656141817398E-2</v>
      </c>
      <c r="Q1091" s="13">
        <v>0.2624240789313117</v>
      </c>
      <c r="R1091" s="13">
        <v>-0.13515753034251055</v>
      </c>
      <c r="S1091" s="13">
        <v>-0.39338063739664242</v>
      </c>
      <c r="T1091" s="15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55"/>
    </row>
    <row r="1092" spans="1:65">
      <c r="A1092" s="29"/>
      <c r="B1092" s="45" t="s">
        <v>260</v>
      </c>
      <c r="C1092" s="46"/>
      <c r="D1092" s="44">
        <v>0.33</v>
      </c>
      <c r="E1092" s="44">
        <v>0.57999999999999996</v>
      </c>
      <c r="F1092" s="44">
        <v>5.14</v>
      </c>
      <c r="G1092" s="44" t="s">
        <v>261</v>
      </c>
      <c r="H1092" s="44" t="s">
        <v>261</v>
      </c>
      <c r="I1092" s="44">
        <v>2.79</v>
      </c>
      <c r="J1092" s="44">
        <v>22.45</v>
      </c>
      <c r="K1092" s="44">
        <v>0.09</v>
      </c>
      <c r="L1092" s="44" t="s">
        <v>261</v>
      </c>
      <c r="M1092" s="44">
        <v>0.05</v>
      </c>
      <c r="N1092" s="44">
        <v>0.62</v>
      </c>
      <c r="O1092" s="44" t="s">
        <v>261</v>
      </c>
      <c r="P1092" s="44">
        <v>0.05</v>
      </c>
      <c r="Q1092" s="44">
        <v>0.73</v>
      </c>
      <c r="R1092" s="44">
        <v>1.04</v>
      </c>
      <c r="S1092" s="44">
        <v>2.19</v>
      </c>
      <c r="T1092" s="15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55"/>
    </row>
    <row r="1093" spans="1:65">
      <c r="B1093" s="30" t="s">
        <v>327</v>
      </c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BM1093" s="55"/>
    </row>
    <row r="1094" spans="1:65">
      <c r="BM1094" s="55"/>
    </row>
    <row r="1095" spans="1:65" ht="15">
      <c r="B1095" s="8" t="s">
        <v>582</v>
      </c>
      <c r="BM1095" s="27" t="s">
        <v>66</v>
      </c>
    </row>
    <row r="1096" spans="1:65" ht="15">
      <c r="A1096" s="24" t="s">
        <v>38</v>
      </c>
      <c r="B1096" s="18" t="s">
        <v>110</v>
      </c>
      <c r="C1096" s="15" t="s">
        <v>111</v>
      </c>
      <c r="D1096" s="16" t="s">
        <v>227</v>
      </c>
      <c r="E1096" s="17" t="s">
        <v>227</v>
      </c>
      <c r="F1096" s="17" t="s">
        <v>227</v>
      </c>
      <c r="G1096" s="17" t="s">
        <v>227</v>
      </c>
      <c r="H1096" s="17" t="s">
        <v>227</v>
      </c>
      <c r="I1096" s="17" t="s">
        <v>227</v>
      </c>
      <c r="J1096" s="17" t="s">
        <v>227</v>
      </c>
      <c r="K1096" s="17" t="s">
        <v>227</v>
      </c>
      <c r="L1096" s="17" t="s">
        <v>227</v>
      </c>
      <c r="M1096" s="17" t="s">
        <v>227</v>
      </c>
      <c r="N1096" s="17" t="s">
        <v>227</v>
      </c>
      <c r="O1096" s="17" t="s">
        <v>227</v>
      </c>
      <c r="P1096" s="17" t="s">
        <v>227</v>
      </c>
      <c r="Q1096" s="17" t="s">
        <v>227</v>
      </c>
      <c r="R1096" s="17" t="s">
        <v>227</v>
      </c>
      <c r="S1096" s="15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27">
        <v>1</v>
      </c>
    </row>
    <row r="1097" spans="1:65">
      <c r="A1097" s="29"/>
      <c r="B1097" s="19" t="s">
        <v>228</v>
      </c>
      <c r="C1097" s="9" t="s">
        <v>228</v>
      </c>
      <c r="D1097" s="151" t="s">
        <v>230</v>
      </c>
      <c r="E1097" s="152" t="s">
        <v>232</v>
      </c>
      <c r="F1097" s="152" t="s">
        <v>235</v>
      </c>
      <c r="G1097" s="152" t="s">
        <v>236</v>
      </c>
      <c r="H1097" s="152" t="s">
        <v>238</v>
      </c>
      <c r="I1097" s="152" t="s">
        <v>239</v>
      </c>
      <c r="J1097" s="152" t="s">
        <v>240</v>
      </c>
      <c r="K1097" s="152" t="s">
        <v>241</v>
      </c>
      <c r="L1097" s="152" t="s">
        <v>244</v>
      </c>
      <c r="M1097" s="152" t="s">
        <v>245</v>
      </c>
      <c r="N1097" s="152" t="s">
        <v>246</v>
      </c>
      <c r="O1097" s="152" t="s">
        <v>247</v>
      </c>
      <c r="P1097" s="152" t="s">
        <v>248</v>
      </c>
      <c r="Q1097" s="152" t="s">
        <v>249</v>
      </c>
      <c r="R1097" s="152" t="s">
        <v>250</v>
      </c>
      <c r="S1097" s="15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27" t="s">
        <v>3</v>
      </c>
    </row>
    <row r="1098" spans="1:65">
      <c r="A1098" s="29"/>
      <c r="B1098" s="19"/>
      <c r="C1098" s="9"/>
      <c r="D1098" s="10" t="s">
        <v>262</v>
      </c>
      <c r="E1098" s="11" t="s">
        <v>262</v>
      </c>
      <c r="F1098" s="11" t="s">
        <v>312</v>
      </c>
      <c r="G1098" s="11" t="s">
        <v>264</v>
      </c>
      <c r="H1098" s="11" t="s">
        <v>264</v>
      </c>
      <c r="I1098" s="11" t="s">
        <v>262</v>
      </c>
      <c r="J1098" s="11" t="s">
        <v>312</v>
      </c>
      <c r="K1098" s="11" t="s">
        <v>262</v>
      </c>
      <c r="L1098" s="11" t="s">
        <v>262</v>
      </c>
      <c r="M1098" s="11" t="s">
        <v>264</v>
      </c>
      <c r="N1098" s="11" t="s">
        <v>264</v>
      </c>
      <c r="O1098" s="11" t="s">
        <v>262</v>
      </c>
      <c r="P1098" s="11" t="s">
        <v>262</v>
      </c>
      <c r="Q1098" s="11" t="s">
        <v>262</v>
      </c>
      <c r="R1098" s="11" t="s">
        <v>262</v>
      </c>
      <c r="S1098" s="15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27">
        <v>2</v>
      </c>
    </row>
    <row r="1099" spans="1:65">
      <c r="A1099" s="29"/>
      <c r="B1099" s="19"/>
      <c r="C1099" s="9"/>
      <c r="D1099" s="25" t="s">
        <v>116</v>
      </c>
      <c r="E1099" s="25" t="s">
        <v>313</v>
      </c>
      <c r="F1099" s="25" t="s">
        <v>315</v>
      </c>
      <c r="G1099" s="25" t="s">
        <v>314</v>
      </c>
      <c r="H1099" s="25" t="s">
        <v>315</v>
      </c>
      <c r="I1099" s="25" t="s">
        <v>313</v>
      </c>
      <c r="J1099" s="25" t="s">
        <v>315</v>
      </c>
      <c r="K1099" s="25" t="s">
        <v>315</v>
      </c>
      <c r="L1099" s="25" t="s">
        <v>315</v>
      </c>
      <c r="M1099" s="25" t="s">
        <v>314</v>
      </c>
      <c r="N1099" s="25" t="s">
        <v>313</v>
      </c>
      <c r="O1099" s="25" t="s">
        <v>315</v>
      </c>
      <c r="P1099" s="25" t="s">
        <v>315</v>
      </c>
      <c r="Q1099" s="25" t="s">
        <v>315</v>
      </c>
      <c r="R1099" s="25" t="s">
        <v>316</v>
      </c>
      <c r="S1099" s="15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27">
        <v>3</v>
      </c>
    </row>
    <row r="1100" spans="1:65">
      <c r="A1100" s="29"/>
      <c r="B1100" s="18">
        <v>1</v>
      </c>
      <c r="C1100" s="14">
        <v>1</v>
      </c>
      <c r="D1100" s="21">
        <v>8.59</v>
      </c>
      <c r="E1100" s="21">
        <v>8.7064876646120908</v>
      </c>
      <c r="F1100" s="147">
        <v>9</v>
      </c>
      <c r="G1100" s="21">
        <v>7.94</v>
      </c>
      <c r="H1100" s="21">
        <v>8.3699999999999992</v>
      </c>
      <c r="I1100" s="147">
        <v>7.5</v>
      </c>
      <c r="J1100" s="21">
        <v>8.66</v>
      </c>
      <c r="K1100" s="21">
        <v>8.17</v>
      </c>
      <c r="L1100" s="21">
        <v>8.58</v>
      </c>
      <c r="M1100" s="21">
        <v>8.4779472040901211</v>
      </c>
      <c r="N1100" s="21">
        <v>8.6</v>
      </c>
      <c r="O1100" s="154">
        <v>8.3800000000000008</v>
      </c>
      <c r="P1100" s="147">
        <v>9.52</v>
      </c>
      <c r="Q1100" s="21">
        <v>8.42</v>
      </c>
      <c r="R1100" s="21">
        <v>8.11</v>
      </c>
      <c r="S1100" s="15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27">
        <v>1</v>
      </c>
    </row>
    <row r="1101" spans="1:65">
      <c r="A1101" s="29"/>
      <c r="B1101" s="19">
        <v>1</v>
      </c>
      <c r="C1101" s="9">
        <v>2</v>
      </c>
      <c r="D1101" s="11">
        <v>8.57</v>
      </c>
      <c r="E1101" s="11">
        <v>8.625750967314552</v>
      </c>
      <c r="F1101" s="148">
        <v>10</v>
      </c>
      <c r="G1101" s="11">
        <v>8.11</v>
      </c>
      <c r="H1101" s="11">
        <v>7.9200000000000008</v>
      </c>
      <c r="I1101" s="148">
        <v>7.73</v>
      </c>
      <c r="J1101" s="11">
        <v>8.7266666666666666</v>
      </c>
      <c r="K1101" s="11">
        <v>8.33</v>
      </c>
      <c r="L1101" s="11">
        <v>8.51</v>
      </c>
      <c r="M1101" s="11">
        <v>8.6668463783537462</v>
      </c>
      <c r="N1101" s="11">
        <v>8.5</v>
      </c>
      <c r="O1101" s="11">
        <v>8.7200000000000006</v>
      </c>
      <c r="P1101" s="148">
        <v>9.33</v>
      </c>
      <c r="Q1101" s="11">
        <v>8.4499999999999993</v>
      </c>
      <c r="R1101" s="11">
        <v>7.95</v>
      </c>
      <c r="S1101" s="15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27">
        <v>33</v>
      </c>
    </row>
    <row r="1102" spans="1:65">
      <c r="A1102" s="29"/>
      <c r="B1102" s="19">
        <v>1</v>
      </c>
      <c r="C1102" s="9">
        <v>3</v>
      </c>
      <c r="D1102" s="11">
        <v>8.59</v>
      </c>
      <c r="E1102" s="11">
        <v>8.7681553714907992</v>
      </c>
      <c r="F1102" s="148">
        <v>10</v>
      </c>
      <c r="G1102" s="11">
        <v>7.9899999999999993</v>
      </c>
      <c r="H1102" s="11">
        <v>7.7100000000000009</v>
      </c>
      <c r="I1102" s="148">
        <v>7.47</v>
      </c>
      <c r="J1102" s="11">
        <v>8.836666666666666</v>
      </c>
      <c r="K1102" s="11">
        <v>8.18</v>
      </c>
      <c r="L1102" s="149">
        <v>8.2899999999999991</v>
      </c>
      <c r="M1102" s="11">
        <v>8.3976416232191706</v>
      </c>
      <c r="N1102" s="11">
        <v>8.4</v>
      </c>
      <c r="O1102" s="11">
        <v>8.7200000000000006</v>
      </c>
      <c r="P1102" s="148">
        <v>9.35</v>
      </c>
      <c r="Q1102" s="11">
        <v>8.56</v>
      </c>
      <c r="R1102" s="11">
        <v>8.2200000000000006</v>
      </c>
      <c r="S1102" s="15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27">
        <v>16</v>
      </c>
    </row>
    <row r="1103" spans="1:65">
      <c r="A1103" s="29"/>
      <c r="B1103" s="19">
        <v>1</v>
      </c>
      <c r="C1103" s="9">
        <v>4</v>
      </c>
      <c r="D1103" s="11">
        <v>8.76</v>
      </c>
      <c r="E1103" s="11">
        <v>8.5547698015042073</v>
      </c>
      <c r="F1103" s="148">
        <v>10</v>
      </c>
      <c r="G1103" s="11">
        <v>8.26</v>
      </c>
      <c r="H1103" s="11">
        <v>8.83</v>
      </c>
      <c r="I1103" s="148">
        <v>7.57</v>
      </c>
      <c r="J1103" s="11">
        <v>8.7566666666666659</v>
      </c>
      <c r="K1103" s="11">
        <v>8.26</v>
      </c>
      <c r="L1103" s="11">
        <v>8.58</v>
      </c>
      <c r="M1103" s="11">
        <v>8.6492623933989599</v>
      </c>
      <c r="N1103" s="11">
        <v>8.5</v>
      </c>
      <c r="O1103" s="11">
        <v>8.7100000000000009</v>
      </c>
      <c r="P1103" s="148">
        <v>9.42</v>
      </c>
      <c r="Q1103" s="11">
        <v>8.34</v>
      </c>
      <c r="R1103" s="11">
        <v>8</v>
      </c>
      <c r="S1103" s="15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27">
        <v>8.4472415588620091</v>
      </c>
    </row>
    <row r="1104" spans="1:65">
      <c r="A1104" s="29"/>
      <c r="B1104" s="19">
        <v>1</v>
      </c>
      <c r="C1104" s="9">
        <v>5</v>
      </c>
      <c r="D1104" s="11">
        <v>8.65</v>
      </c>
      <c r="E1104" s="11">
        <v>8.7202104916828578</v>
      </c>
      <c r="F1104" s="148">
        <v>10</v>
      </c>
      <c r="G1104" s="11">
        <v>7.73</v>
      </c>
      <c r="H1104" s="11">
        <v>8.43</v>
      </c>
      <c r="I1104" s="148">
        <v>7.6</v>
      </c>
      <c r="J1104" s="11">
        <v>8.6733333333333338</v>
      </c>
      <c r="K1104" s="11">
        <v>8.1199999999999992</v>
      </c>
      <c r="L1104" s="11">
        <v>8.68</v>
      </c>
      <c r="M1104" s="11">
        <v>8.5831062748741829</v>
      </c>
      <c r="N1104" s="11">
        <v>8.6</v>
      </c>
      <c r="O1104" s="11">
        <v>8.6999999999999993</v>
      </c>
      <c r="P1104" s="148">
        <v>9.11</v>
      </c>
      <c r="Q1104" s="11">
        <v>8.5</v>
      </c>
      <c r="R1104" s="149">
        <v>8.65</v>
      </c>
      <c r="S1104" s="15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27">
        <v>117</v>
      </c>
    </row>
    <row r="1105" spans="1:65">
      <c r="A1105" s="29"/>
      <c r="B1105" s="19">
        <v>1</v>
      </c>
      <c r="C1105" s="9">
        <v>6</v>
      </c>
      <c r="D1105" s="11">
        <v>8.5500000000000007</v>
      </c>
      <c r="E1105" s="11">
        <v>8.465883950849669</v>
      </c>
      <c r="F1105" s="148">
        <v>10</v>
      </c>
      <c r="G1105" s="11">
        <v>8.08</v>
      </c>
      <c r="H1105" s="11">
        <v>8.4499999999999993</v>
      </c>
      <c r="I1105" s="148">
        <v>7.53</v>
      </c>
      <c r="J1105" s="11">
        <v>8.6866666666666674</v>
      </c>
      <c r="K1105" s="11">
        <v>8.09</v>
      </c>
      <c r="L1105" s="11">
        <v>8.5399999999999991</v>
      </c>
      <c r="M1105" s="11">
        <v>8.4953301166742818</v>
      </c>
      <c r="N1105" s="11">
        <v>8.5</v>
      </c>
      <c r="O1105" s="11">
        <v>8.7100000000000009</v>
      </c>
      <c r="P1105" s="148">
        <v>9.08</v>
      </c>
      <c r="Q1105" s="11">
        <v>8.42</v>
      </c>
      <c r="R1105" s="11">
        <v>8.17</v>
      </c>
      <c r="S1105" s="15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55"/>
    </row>
    <row r="1106" spans="1:65">
      <c r="A1106" s="29"/>
      <c r="B1106" s="20" t="s">
        <v>256</v>
      </c>
      <c r="C1106" s="12"/>
      <c r="D1106" s="22">
        <v>8.6183333333333323</v>
      </c>
      <c r="E1106" s="22">
        <v>8.6402097079090296</v>
      </c>
      <c r="F1106" s="22">
        <v>9.8333333333333339</v>
      </c>
      <c r="G1106" s="22">
        <v>8.0183333333333326</v>
      </c>
      <c r="H1106" s="22">
        <v>8.2849999999999984</v>
      </c>
      <c r="I1106" s="22">
        <v>7.5666666666666664</v>
      </c>
      <c r="J1106" s="22">
        <v>8.7233333333333327</v>
      </c>
      <c r="K1106" s="22">
        <v>8.1916666666666647</v>
      </c>
      <c r="L1106" s="22">
        <v>8.5299999999999994</v>
      </c>
      <c r="M1106" s="22">
        <v>8.5450223317684095</v>
      </c>
      <c r="N1106" s="22">
        <v>8.5166666666666675</v>
      </c>
      <c r="O1106" s="22">
        <v>8.6566666666666681</v>
      </c>
      <c r="P1106" s="22">
        <v>9.3016666666666676</v>
      </c>
      <c r="Q1106" s="22">
        <v>8.4483333333333324</v>
      </c>
      <c r="R1106" s="22">
        <v>8.1833333333333336</v>
      </c>
      <c r="S1106" s="15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55"/>
    </row>
    <row r="1107" spans="1:65">
      <c r="A1107" s="29"/>
      <c r="B1107" s="3" t="s">
        <v>257</v>
      </c>
      <c r="C1107" s="28"/>
      <c r="D1107" s="11">
        <v>8.59</v>
      </c>
      <c r="E1107" s="11">
        <v>8.6661193159633214</v>
      </c>
      <c r="F1107" s="11">
        <v>10</v>
      </c>
      <c r="G1107" s="11">
        <v>8.0350000000000001</v>
      </c>
      <c r="H1107" s="11">
        <v>8.3999999999999986</v>
      </c>
      <c r="I1107" s="11">
        <v>7.5500000000000007</v>
      </c>
      <c r="J1107" s="11">
        <v>8.706666666666667</v>
      </c>
      <c r="K1107" s="11">
        <v>8.1750000000000007</v>
      </c>
      <c r="L1107" s="11">
        <v>8.5599999999999987</v>
      </c>
      <c r="M1107" s="11">
        <v>8.5392181957742324</v>
      </c>
      <c r="N1107" s="11">
        <v>8.5</v>
      </c>
      <c r="O1107" s="11">
        <v>8.7100000000000009</v>
      </c>
      <c r="P1107" s="11">
        <v>9.34</v>
      </c>
      <c r="Q1107" s="11">
        <v>8.4349999999999987</v>
      </c>
      <c r="R1107" s="11">
        <v>8.14</v>
      </c>
      <c r="S1107" s="15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55"/>
    </row>
    <row r="1108" spans="1:65">
      <c r="A1108" s="29"/>
      <c r="B1108" s="3" t="s">
        <v>258</v>
      </c>
      <c r="C1108" s="28"/>
      <c r="D1108" s="23">
        <v>7.7049767466661687E-2</v>
      </c>
      <c r="E1108" s="23">
        <v>0.11407145842751498</v>
      </c>
      <c r="F1108" s="23">
        <v>0.40824829046386302</v>
      </c>
      <c r="G1108" s="23">
        <v>0.17926702615558326</v>
      </c>
      <c r="H1108" s="23">
        <v>0.40406682615626788</v>
      </c>
      <c r="I1108" s="23">
        <v>9.2664268554101786E-2</v>
      </c>
      <c r="J1108" s="23">
        <v>6.6063942089799488E-2</v>
      </c>
      <c r="K1108" s="23">
        <v>8.9312186551817746E-2</v>
      </c>
      <c r="L1108" s="23">
        <v>0.13084341787036924</v>
      </c>
      <c r="M1108" s="23">
        <v>0.10568532324229928</v>
      </c>
      <c r="N1108" s="23">
        <v>7.527726527090782E-2</v>
      </c>
      <c r="O1108" s="23">
        <v>0.13574485871172667</v>
      </c>
      <c r="P1108" s="23">
        <v>0.17359915514387347</v>
      </c>
      <c r="Q1108" s="23">
        <v>7.5476265585061209E-2</v>
      </c>
      <c r="R1108" s="23">
        <v>0.25009331591761252</v>
      </c>
      <c r="S1108" s="204"/>
      <c r="T1108" s="205"/>
      <c r="U1108" s="205"/>
      <c r="V1108" s="205"/>
      <c r="W1108" s="205"/>
      <c r="X1108" s="205"/>
      <c r="Y1108" s="205"/>
      <c r="Z1108" s="205"/>
      <c r="AA1108" s="205"/>
      <c r="AB1108" s="205"/>
      <c r="AC1108" s="205"/>
      <c r="AD1108" s="205"/>
      <c r="AE1108" s="205"/>
      <c r="AF1108" s="205"/>
      <c r="AG1108" s="205"/>
      <c r="AH1108" s="205"/>
      <c r="AI1108" s="205"/>
      <c r="AJ1108" s="205"/>
      <c r="AK1108" s="205"/>
      <c r="AL1108" s="205"/>
      <c r="AM1108" s="205"/>
      <c r="AN1108" s="205"/>
      <c r="AO1108" s="205"/>
      <c r="AP1108" s="205"/>
      <c r="AQ1108" s="205"/>
      <c r="AR1108" s="205"/>
      <c r="AS1108" s="205"/>
      <c r="AT1108" s="205"/>
      <c r="AU1108" s="205"/>
      <c r="AV1108" s="205"/>
      <c r="AW1108" s="205"/>
      <c r="AX1108" s="205"/>
      <c r="AY1108" s="205"/>
      <c r="AZ1108" s="205"/>
      <c r="BA1108" s="205"/>
      <c r="BB1108" s="205"/>
      <c r="BC1108" s="205"/>
      <c r="BD1108" s="205"/>
      <c r="BE1108" s="205"/>
      <c r="BF1108" s="205"/>
      <c r="BG1108" s="205"/>
      <c r="BH1108" s="205"/>
      <c r="BI1108" s="205"/>
      <c r="BJ1108" s="205"/>
      <c r="BK1108" s="205"/>
      <c r="BL1108" s="205"/>
      <c r="BM1108" s="56"/>
    </row>
    <row r="1109" spans="1:65">
      <c r="A1109" s="29"/>
      <c r="B1109" s="3" t="s">
        <v>86</v>
      </c>
      <c r="C1109" s="28"/>
      <c r="D1109" s="13">
        <v>8.940216685360089E-3</v>
      </c>
      <c r="E1109" s="13">
        <v>1.3202394650571601E-2</v>
      </c>
      <c r="F1109" s="13">
        <v>4.1516775301409799E-2</v>
      </c>
      <c r="G1109" s="13">
        <v>2.235714314972978E-2</v>
      </c>
      <c r="H1109" s="13">
        <v>4.8770890302506691E-2</v>
      </c>
      <c r="I1109" s="13">
        <v>1.2246379104066316E-2</v>
      </c>
      <c r="J1109" s="13">
        <v>7.5732451765150354E-3</v>
      </c>
      <c r="K1109" s="13">
        <v>1.0902810158919769E-2</v>
      </c>
      <c r="L1109" s="13">
        <v>1.5339204908601318E-2</v>
      </c>
      <c r="M1109" s="13">
        <v>1.2368056997274984E-2</v>
      </c>
      <c r="N1109" s="13">
        <v>8.8388178400283148E-3</v>
      </c>
      <c r="O1109" s="13">
        <v>1.568096173027262E-2</v>
      </c>
      <c r="P1109" s="13">
        <v>1.8663231156840005E-2</v>
      </c>
      <c r="Q1109" s="13">
        <v>8.9338645395613987E-3</v>
      </c>
      <c r="R1109" s="13">
        <v>3.0561301334127801E-2</v>
      </c>
      <c r="S1109" s="15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55"/>
    </row>
    <row r="1110" spans="1:65">
      <c r="A1110" s="29"/>
      <c r="B1110" s="3" t="s">
        <v>259</v>
      </c>
      <c r="C1110" s="28"/>
      <c r="D1110" s="13">
        <v>2.0254159097869096E-2</v>
      </c>
      <c r="E1110" s="13">
        <v>2.2843924576133157E-2</v>
      </c>
      <c r="F1110" s="13">
        <v>0.16408809489023968</v>
      </c>
      <c r="G1110" s="13">
        <v>-5.0774944997128535E-2</v>
      </c>
      <c r="H1110" s="13">
        <v>-1.9206454288240749E-2</v>
      </c>
      <c r="I1110" s="13">
        <v>-0.10424407613530728</v>
      </c>
      <c r="J1110" s="13">
        <v>3.2684252314493678E-2</v>
      </c>
      <c r="K1110" s="13">
        <v>-3.0255426036351563E-2</v>
      </c>
      <c r="L1110" s="13">
        <v>9.7970965505500551E-3</v>
      </c>
      <c r="M1110" s="13">
        <v>1.1575467828763397E-2</v>
      </c>
      <c r="N1110" s="13">
        <v>8.2186720151058434E-3</v>
      </c>
      <c r="O1110" s="13">
        <v>2.4792129637271954E-2</v>
      </c>
      <c r="P1110" s="13">
        <v>0.10114841653939455</v>
      </c>
      <c r="Q1110" s="13">
        <v>1.292462709532316E-4</v>
      </c>
      <c r="R1110" s="13">
        <v>-3.1241941371004001E-2</v>
      </c>
      <c r="S1110" s="15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55"/>
    </row>
    <row r="1111" spans="1:65">
      <c r="A1111" s="29"/>
      <c r="B1111" s="45" t="s">
        <v>260</v>
      </c>
      <c r="C1111" s="46"/>
      <c r="D1111" s="44">
        <v>0.38</v>
      </c>
      <c r="E1111" s="44">
        <v>0.47</v>
      </c>
      <c r="F1111" s="44" t="s">
        <v>261</v>
      </c>
      <c r="G1111" s="44">
        <v>2.04</v>
      </c>
      <c r="H1111" s="44">
        <v>0.96</v>
      </c>
      <c r="I1111" s="44">
        <v>3.87</v>
      </c>
      <c r="J1111" s="44">
        <v>0.81</v>
      </c>
      <c r="K1111" s="44">
        <v>1.34</v>
      </c>
      <c r="L1111" s="44">
        <v>0.03</v>
      </c>
      <c r="M1111" s="44">
        <v>0.09</v>
      </c>
      <c r="N1111" s="44">
        <v>0.03</v>
      </c>
      <c r="O1111" s="44">
        <v>0.54</v>
      </c>
      <c r="P1111" s="44">
        <v>3.15</v>
      </c>
      <c r="Q1111" s="44">
        <v>0.3</v>
      </c>
      <c r="R1111" s="44">
        <v>1.38</v>
      </c>
      <c r="S1111" s="15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55"/>
    </row>
    <row r="1112" spans="1:65">
      <c r="B1112" s="30" t="s">
        <v>324</v>
      </c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BM1112" s="55"/>
    </row>
    <row r="1113" spans="1:65">
      <c r="BM1113" s="55"/>
    </row>
    <row r="1114" spans="1:65" ht="15">
      <c r="B1114" s="8" t="s">
        <v>583</v>
      </c>
      <c r="BM1114" s="27" t="s">
        <v>66</v>
      </c>
    </row>
    <row r="1115" spans="1:65" ht="15">
      <c r="A1115" s="24" t="s">
        <v>41</v>
      </c>
      <c r="B1115" s="18" t="s">
        <v>110</v>
      </c>
      <c r="C1115" s="15" t="s">
        <v>111</v>
      </c>
      <c r="D1115" s="16" t="s">
        <v>227</v>
      </c>
      <c r="E1115" s="17" t="s">
        <v>227</v>
      </c>
      <c r="F1115" s="17" t="s">
        <v>227</v>
      </c>
      <c r="G1115" s="17" t="s">
        <v>227</v>
      </c>
      <c r="H1115" s="17" t="s">
        <v>227</v>
      </c>
      <c r="I1115" s="15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27">
        <v>1</v>
      </c>
    </row>
    <row r="1116" spans="1:65">
      <c r="A1116" s="29"/>
      <c r="B1116" s="19" t="s">
        <v>228</v>
      </c>
      <c r="C1116" s="9" t="s">
        <v>228</v>
      </c>
      <c r="D1116" s="151" t="s">
        <v>230</v>
      </c>
      <c r="E1116" s="152" t="s">
        <v>232</v>
      </c>
      <c r="F1116" s="152" t="s">
        <v>238</v>
      </c>
      <c r="G1116" s="152" t="s">
        <v>246</v>
      </c>
      <c r="H1116" s="152" t="s">
        <v>250</v>
      </c>
      <c r="I1116" s="15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27" t="s">
        <v>3</v>
      </c>
    </row>
    <row r="1117" spans="1:65">
      <c r="A1117" s="29"/>
      <c r="B1117" s="19"/>
      <c r="C1117" s="9"/>
      <c r="D1117" s="10" t="s">
        <v>262</v>
      </c>
      <c r="E1117" s="11" t="s">
        <v>262</v>
      </c>
      <c r="F1117" s="11" t="s">
        <v>264</v>
      </c>
      <c r="G1117" s="11" t="s">
        <v>264</v>
      </c>
      <c r="H1117" s="11" t="s">
        <v>262</v>
      </c>
      <c r="I1117" s="15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27">
        <v>2</v>
      </c>
    </row>
    <row r="1118" spans="1:65">
      <c r="A1118" s="29"/>
      <c r="B1118" s="19"/>
      <c r="C1118" s="9"/>
      <c r="D1118" s="25" t="s">
        <v>116</v>
      </c>
      <c r="E1118" s="25" t="s">
        <v>313</v>
      </c>
      <c r="F1118" s="25" t="s">
        <v>315</v>
      </c>
      <c r="G1118" s="25" t="s">
        <v>313</v>
      </c>
      <c r="H1118" s="25" t="s">
        <v>316</v>
      </c>
      <c r="I1118" s="15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27">
        <v>3</v>
      </c>
    </row>
    <row r="1119" spans="1:65">
      <c r="A1119" s="29"/>
      <c r="B1119" s="18">
        <v>1</v>
      </c>
      <c r="C1119" s="14">
        <v>1</v>
      </c>
      <c r="D1119" s="21">
        <v>0.60399999999999998</v>
      </c>
      <c r="E1119" s="21">
        <v>0.57753498148447702</v>
      </c>
      <c r="F1119" s="21">
        <v>0.6</v>
      </c>
      <c r="G1119" s="21">
        <v>0.6</v>
      </c>
      <c r="H1119" s="21">
        <v>0.6</v>
      </c>
      <c r="I1119" s="15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27">
        <v>1</v>
      </c>
    </row>
    <row r="1120" spans="1:65">
      <c r="A1120" s="29"/>
      <c r="B1120" s="19">
        <v>1</v>
      </c>
      <c r="C1120" s="9">
        <v>2</v>
      </c>
      <c r="D1120" s="11">
        <v>0.626</v>
      </c>
      <c r="E1120" s="11">
        <v>0.58732496867894501</v>
      </c>
      <c r="F1120" s="11">
        <v>0.6</v>
      </c>
      <c r="G1120" s="11">
        <v>0.6</v>
      </c>
      <c r="H1120" s="11">
        <v>0.6</v>
      </c>
      <c r="I1120" s="15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27">
        <v>34</v>
      </c>
    </row>
    <row r="1121" spans="1:65">
      <c r="A1121" s="29"/>
      <c r="B1121" s="19">
        <v>1</v>
      </c>
      <c r="C1121" s="9">
        <v>3</v>
      </c>
      <c r="D1121" s="11">
        <v>0.60099999999999998</v>
      </c>
      <c r="E1121" s="11">
        <v>0.57846285901332395</v>
      </c>
      <c r="F1121" s="11">
        <v>0.6</v>
      </c>
      <c r="G1121" s="11">
        <v>0.6</v>
      </c>
      <c r="H1121" s="11">
        <v>0.6</v>
      </c>
      <c r="I1121" s="15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27">
        <v>16</v>
      </c>
    </row>
    <row r="1122" spans="1:65">
      <c r="A1122" s="29"/>
      <c r="B1122" s="19">
        <v>1</v>
      </c>
      <c r="C1122" s="9">
        <v>4</v>
      </c>
      <c r="D1122" s="11">
        <v>0.61</v>
      </c>
      <c r="E1122" s="11">
        <v>0.56168897279896102</v>
      </c>
      <c r="F1122" s="149">
        <v>0.7</v>
      </c>
      <c r="G1122" s="11">
        <v>0.6</v>
      </c>
      <c r="H1122" s="11">
        <v>0.6</v>
      </c>
      <c r="I1122" s="15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27">
        <v>0.60015704287631377</v>
      </c>
    </row>
    <row r="1123" spans="1:65">
      <c r="A1123" s="29"/>
      <c r="B1123" s="19">
        <v>1</v>
      </c>
      <c r="C1123" s="9">
        <v>5</v>
      </c>
      <c r="D1123" s="11">
        <v>0.65700000000000003</v>
      </c>
      <c r="E1123" s="11">
        <v>0.58440011146105797</v>
      </c>
      <c r="F1123" s="11">
        <v>0.6</v>
      </c>
      <c r="G1123" s="11">
        <v>0.6</v>
      </c>
      <c r="H1123" s="11">
        <v>0.6</v>
      </c>
      <c r="I1123" s="15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27">
        <v>118</v>
      </c>
    </row>
    <row r="1124" spans="1:65">
      <c r="A1124" s="29"/>
      <c r="B1124" s="19">
        <v>1</v>
      </c>
      <c r="C1124" s="9">
        <v>6</v>
      </c>
      <c r="D1124" s="11">
        <v>0.627</v>
      </c>
      <c r="E1124" s="11">
        <v>0.59029939285264799</v>
      </c>
      <c r="F1124" s="11">
        <v>0.6</v>
      </c>
      <c r="G1124" s="11">
        <v>0.6</v>
      </c>
      <c r="H1124" s="11">
        <v>0.6</v>
      </c>
      <c r="I1124" s="15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55"/>
    </row>
    <row r="1125" spans="1:65">
      <c r="A1125" s="29"/>
      <c r="B1125" s="20" t="s">
        <v>256</v>
      </c>
      <c r="C1125" s="12"/>
      <c r="D1125" s="22">
        <v>0.62083333333333324</v>
      </c>
      <c r="E1125" s="22">
        <v>0.57995188104823558</v>
      </c>
      <c r="F1125" s="22">
        <v>0.6166666666666667</v>
      </c>
      <c r="G1125" s="22">
        <v>0.6</v>
      </c>
      <c r="H1125" s="22">
        <v>0.6</v>
      </c>
      <c r="I1125" s="15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55"/>
    </row>
    <row r="1126" spans="1:65">
      <c r="A1126" s="29"/>
      <c r="B1126" s="3" t="s">
        <v>257</v>
      </c>
      <c r="C1126" s="28"/>
      <c r="D1126" s="11">
        <v>0.61799999999999999</v>
      </c>
      <c r="E1126" s="11">
        <v>0.5814314852371909</v>
      </c>
      <c r="F1126" s="11">
        <v>0.6</v>
      </c>
      <c r="G1126" s="11">
        <v>0.6</v>
      </c>
      <c r="H1126" s="11">
        <v>0.6</v>
      </c>
      <c r="I1126" s="15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55"/>
    </row>
    <row r="1127" spans="1:65">
      <c r="A1127" s="29"/>
      <c r="B1127" s="3" t="s">
        <v>258</v>
      </c>
      <c r="C1127" s="28"/>
      <c r="D1127" s="23">
        <v>2.0817460620034027E-2</v>
      </c>
      <c r="E1127" s="23">
        <v>1.0225581483723087E-2</v>
      </c>
      <c r="F1127" s="23">
        <v>4.0824829046386291E-2</v>
      </c>
      <c r="G1127" s="23">
        <v>0</v>
      </c>
      <c r="H1127" s="23">
        <v>0</v>
      </c>
      <c r="I1127" s="204"/>
      <c r="J1127" s="205"/>
      <c r="K1127" s="205"/>
      <c r="L1127" s="205"/>
      <c r="M1127" s="205"/>
      <c r="N1127" s="205"/>
      <c r="O1127" s="205"/>
      <c r="P1127" s="205"/>
      <c r="Q1127" s="205"/>
      <c r="R1127" s="205"/>
      <c r="S1127" s="205"/>
      <c r="T1127" s="205"/>
      <c r="U1127" s="205"/>
      <c r="V1127" s="205"/>
      <c r="W1127" s="205"/>
      <c r="X1127" s="205"/>
      <c r="Y1127" s="205"/>
      <c r="Z1127" s="205"/>
      <c r="AA1127" s="205"/>
      <c r="AB1127" s="205"/>
      <c r="AC1127" s="205"/>
      <c r="AD1127" s="205"/>
      <c r="AE1127" s="205"/>
      <c r="AF1127" s="205"/>
      <c r="AG1127" s="205"/>
      <c r="AH1127" s="205"/>
      <c r="AI1127" s="205"/>
      <c r="AJ1127" s="205"/>
      <c r="AK1127" s="205"/>
      <c r="AL1127" s="205"/>
      <c r="AM1127" s="205"/>
      <c r="AN1127" s="205"/>
      <c r="AO1127" s="205"/>
      <c r="AP1127" s="205"/>
      <c r="AQ1127" s="205"/>
      <c r="AR1127" s="205"/>
      <c r="AS1127" s="205"/>
      <c r="AT1127" s="205"/>
      <c r="AU1127" s="205"/>
      <c r="AV1127" s="205"/>
      <c r="AW1127" s="205"/>
      <c r="AX1127" s="205"/>
      <c r="AY1127" s="205"/>
      <c r="AZ1127" s="205"/>
      <c r="BA1127" s="205"/>
      <c r="BB1127" s="205"/>
      <c r="BC1127" s="205"/>
      <c r="BD1127" s="205"/>
      <c r="BE1127" s="205"/>
      <c r="BF1127" s="205"/>
      <c r="BG1127" s="205"/>
      <c r="BH1127" s="205"/>
      <c r="BI1127" s="205"/>
      <c r="BJ1127" s="205"/>
      <c r="BK1127" s="205"/>
      <c r="BL1127" s="205"/>
      <c r="BM1127" s="56"/>
    </row>
    <row r="1128" spans="1:65">
      <c r="A1128" s="29"/>
      <c r="B1128" s="3" t="s">
        <v>86</v>
      </c>
      <c r="C1128" s="28"/>
      <c r="D1128" s="13">
        <v>3.3531480193343406E-2</v>
      </c>
      <c r="E1128" s="13">
        <v>1.7631775700495757E-2</v>
      </c>
      <c r="F1128" s="13">
        <v>6.6202425480626409E-2</v>
      </c>
      <c r="G1128" s="13">
        <v>0</v>
      </c>
      <c r="H1128" s="13">
        <v>0</v>
      </c>
      <c r="I1128" s="15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55"/>
    </row>
    <row r="1129" spans="1:65">
      <c r="A1129" s="29"/>
      <c r="B1129" s="3" t="s">
        <v>259</v>
      </c>
      <c r="C1129" s="28"/>
      <c r="D1129" s="13">
        <v>3.4451466832624789E-2</v>
      </c>
      <c r="E1129" s="13">
        <v>-3.3666457917819081E-2</v>
      </c>
      <c r="F1129" s="13">
        <v>2.7508839538446184E-2</v>
      </c>
      <c r="G1129" s="13">
        <v>-2.6166963826856904E-4</v>
      </c>
      <c r="H1129" s="13">
        <v>-2.6166963826856904E-4</v>
      </c>
      <c r="I1129" s="15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55"/>
    </row>
    <row r="1130" spans="1:65">
      <c r="A1130" s="29"/>
      <c r="B1130" s="45" t="s">
        <v>260</v>
      </c>
      <c r="C1130" s="46"/>
      <c r="D1130" s="44">
        <v>0.84</v>
      </c>
      <c r="E1130" s="44">
        <v>0.81</v>
      </c>
      <c r="F1130" s="44">
        <v>0.67</v>
      </c>
      <c r="G1130" s="44">
        <v>0</v>
      </c>
      <c r="H1130" s="44">
        <v>0</v>
      </c>
      <c r="I1130" s="15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55"/>
    </row>
    <row r="1131" spans="1:65">
      <c r="B1131" s="30"/>
      <c r="C1131" s="20"/>
      <c r="D1131" s="20"/>
      <c r="E1131" s="20"/>
      <c r="F1131" s="20"/>
      <c r="G1131" s="20"/>
      <c r="H1131" s="20"/>
      <c r="BM1131" s="55"/>
    </row>
    <row r="1132" spans="1:65" ht="15">
      <c r="B1132" s="8" t="s">
        <v>584</v>
      </c>
      <c r="BM1132" s="27" t="s">
        <v>66</v>
      </c>
    </row>
    <row r="1133" spans="1:65" ht="15">
      <c r="A1133" s="24" t="s">
        <v>44</v>
      </c>
      <c r="B1133" s="18" t="s">
        <v>110</v>
      </c>
      <c r="C1133" s="15" t="s">
        <v>111</v>
      </c>
      <c r="D1133" s="16" t="s">
        <v>227</v>
      </c>
      <c r="E1133" s="17" t="s">
        <v>227</v>
      </c>
      <c r="F1133" s="17" t="s">
        <v>227</v>
      </c>
      <c r="G1133" s="17" t="s">
        <v>227</v>
      </c>
      <c r="H1133" s="17" t="s">
        <v>227</v>
      </c>
      <c r="I1133" s="17" t="s">
        <v>227</v>
      </c>
      <c r="J1133" s="17" t="s">
        <v>227</v>
      </c>
      <c r="K1133" s="17" t="s">
        <v>227</v>
      </c>
      <c r="L1133" s="17" t="s">
        <v>227</v>
      </c>
      <c r="M1133" s="17" t="s">
        <v>227</v>
      </c>
      <c r="N1133" s="17" t="s">
        <v>227</v>
      </c>
      <c r="O1133" s="17" t="s">
        <v>227</v>
      </c>
      <c r="P1133" s="17" t="s">
        <v>227</v>
      </c>
      <c r="Q1133" s="17" t="s">
        <v>227</v>
      </c>
      <c r="R1133" s="17" t="s">
        <v>227</v>
      </c>
      <c r="S1133" s="17" t="s">
        <v>227</v>
      </c>
      <c r="T1133" s="17" t="s">
        <v>227</v>
      </c>
      <c r="U1133" s="17" t="s">
        <v>227</v>
      </c>
      <c r="V1133" s="17" t="s">
        <v>227</v>
      </c>
      <c r="W1133" s="15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27">
        <v>1</v>
      </c>
    </row>
    <row r="1134" spans="1:65">
      <c r="A1134" s="29"/>
      <c r="B1134" s="19" t="s">
        <v>228</v>
      </c>
      <c r="C1134" s="9" t="s">
        <v>228</v>
      </c>
      <c r="D1134" s="151" t="s">
        <v>230</v>
      </c>
      <c r="E1134" s="152" t="s">
        <v>231</v>
      </c>
      <c r="F1134" s="152" t="s">
        <v>232</v>
      </c>
      <c r="G1134" s="152" t="s">
        <v>234</v>
      </c>
      <c r="H1134" s="152" t="s">
        <v>235</v>
      </c>
      <c r="I1134" s="152" t="s">
        <v>236</v>
      </c>
      <c r="J1134" s="152" t="s">
        <v>238</v>
      </c>
      <c r="K1134" s="152" t="s">
        <v>239</v>
      </c>
      <c r="L1134" s="152" t="s">
        <v>240</v>
      </c>
      <c r="M1134" s="152" t="s">
        <v>241</v>
      </c>
      <c r="N1134" s="152" t="s">
        <v>242</v>
      </c>
      <c r="O1134" s="152" t="s">
        <v>243</v>
      </c>
      <c r="P1134" s="152" t="s">
        <v>244</v>
      </c>
      <c r="Q1134" s="152" t="s">
        <v>245</v>
      </c>
      <c r="R1134" s="152" t="s">
        <v>246</v>
      </c>
      <c r="S1134" s="152" t="s">
        <v>247</v>
      </c>
      <c r="T1134" s="152" t="s">
        <v>248</v>
      </c>
      <c r="U1134" s="152" t="s">
        <v>249</v>
      </c>
      <c r="V1134" s="152" t="s">
        <v>250</v>
      </c>
      <c r="W1134" s="15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27" t="s">
        <v>3</v>
      </c>
    </row>
    <row r="1135" spans="1:65">
      <c r="A1135" s="29"/>
      <c r="B1135" s="19"/>
      <c r="C1135" s="9"/>
      <c r="D1135" s="10" t="s">
        <v>262</v>
      </c>
      <c r="E1135" s="11" t="s">
        <v>312</v>
      </c>
      <c r="F1135" s="11" t="s">
        <v>262</v>
      </c>
      <c r="G1135" s="11" t="s">
        <v>312</v>
      </c>
      <c r="H1135" s="11" t="s">
        <v>312</v>
      </c>
      <c r="I1135" s="11" t="s">
        <v>264</v>
      </c>
      <c r="J1135" s="11" t="s">
        <v>264</v>
      </c>
      <c r="K1135" s="11" t="s">
        <v>262</v>
      </c>
      <c r="L1135" s="11" t="s">
        <v>312</v>
      </c>
      <c r="M1135" s="11" t="s">
        <v>262</v>
      </c>
      <c r="N1135" s="11" t="s">
        <v>262</v>
      </c>
      <c r="O1135" s="11" t="s">
        <v>264</v>
      </c>
      <c r="P1135" s="11" t="s">
        <v>262</v>
      </c>
      <c r="Q1135" s="11" t="s">
        <v>264</v>
      </c>
      <c r="R1135" s="11" t="s">
        <v>264</v>
      </c>
      <c r="S1135" s="11" t="s">
        <v>262</v>
      </c>
      <c r="T1135" s="11" t="s">
        <v>262</v>
      </c>
      <c r="U1135" s="11" t="s">
        <v>262</v>
      </c>
      <c r="V1135" s="11" t="s">
        <v>312</v>
      </c>
      <c r="W1135" s="15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27">
        <v>1</v>
      </c>
    </row>
    <row r="1136" spans="1:65">
      <c r="A1136" s="29"/>
      <c r="B1136" s="19"/>
      <c r="C1136" s="9"/>
      <c r="D1136" s="25" t="s">
        <v>116</v>
      </c>
      <c r="E1136" s="25" t="s">
        <v>315</v>
      </c>
      <c r="F1136" s="25" t="s">
        <v>313</v>
      </c>
      <c r="G1136" s="25" t="s">
        <v>313</v>
      </c>
      <c r="H1136" s="25" t="s">
        <v>315</v>
      </c>
      <c r="I1136" s="25" t="s">
        <v>314</v>
      </c>
      <c r="J1136" s="25" t="s">
        <v>315</v>
      </c>
      <c r="K1136" s="25" t="s">
        <v>313</v>
      </c>
      <c r="L1136" s="25" t="s">
        <v>315</v>
      </c>
      <c r="M1136" s="25" t="s">
        <v>315</v>
      </c>
      <c r="N1136" s="25" t="s">
        <v>315</v>
      </c>
      <c r="O1136" s="25" t="s">
        <v>315</v>
      </c>
      <c r="P1136" s="25" t="s">
        <v>315</v>
      </c>
      <c r="Q1136" s="25" t="s">
        <v>314</v>
      </c>
      <c r="R1136" s="25" t="s">
        <v>313</v>
      </c>
      <c r="S1136" s="25" t="s">
        <v>315</v>
      </c>
      <c r="T1136" s="25" t="s">
        <v>315</v>
      </c>
      <c r="U1136" s="25" t="s">
        <v>315</v>
      </c>
      <c r="V1136" s="25" t="s">
        <v>316</v>
      </c>
      <c r="W1136" s="15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27">
        <v>2</v>
      </c>
    </row>
    <row r="1137" spans="1:65">
      <c r="A1137" s="29"/>
      <c r="B1137" s="18">
        <v>1</v>
      </c>
      <c r="C1137" s="14">
        <v>1</v>
      </c>
      <c r="D1137" s="212">
        <v>43</v>
      </c>
      <c r="E1137" s="213">
        <v>53.13600000000001</v>
      </c>
      <c r="F1137" s="212">
        <v>44.557362442670303</v>
      </c>
      <c r="G1137" s="212">
        <v>36.017000000000003</v>
      </c>
      <c r="H1137" s="212">
        <v>40</v>
      </c>
      <c r="I1137" s="212">
        <v>47</v>
      </c>
      <c r="J1137" s="212">
        <v>51.8</v>
      </c>
      <c r="K1137" s="212">
        <v>43</v>
      </c>
      <c r="L1137" s="212">
        <v>38.155000000000001</v>
      </c>
      <c r="M1137" s="212">
        <v>45</v>
      </c>
      <c r="N1137" s="212">
        <v>40</v>
      </c>
      <c r="O1137" s="212">
        <v>37.637999999999998</v>
      </c>
      <c r="P1137" s="212">
        <v>40</v>
      </c>
      <c r="Q1137" s="212">
        <v>45.21599859756703</v>
      </c>
      <c r="R1137" s="212">
        <v>49.9</v>
      </c>
      <c r="S1137" s="212">
        <v>44</v>
      </c>
      <c r="T1137" s="212">
        <v>42</v>
      </c>
      <c r="U1137" s="212">
        <v>41</v>
      </c>
      <c r="V1137" s="212">
        <v>39</v>
      </c>
      <c r="W1137" s="215"/>
      <c r="X1137" s="216"/>
      <c r="Y1137" s="216"/>
      <c r="Z1137" s="216"/>
      <c r="AA1137" s="216"/>
      <c r="AB1137" s="216"/>
      <c r="AC1137" s="216"/>
      <c r="AD1137" s="216"/>
      <c r="AE1137" s="216"/>
      <c r="AF1137" s="216"/>
      <c r="AG1137" s="216"/>
      <c r="AH1137" s="216"/>
      <c r="AI1137" s="216"/>
      <c r="AJ1137" s="216"/>
      <c r="AK1137" s="216"/>
      <c r="AL1137" s="216"/>
      <c r="AM1137" s="216"/>
      <c r="AN1137" s="216"/>
      <c r="AO1137" s="216"/>
      <c r="AP1137" s="216"/>
      <c r="AQ1137" s="216"/>
      <c r="AR1137" s="216"/>
      <c r="AS1137" s="216"/>
      <c r="AT1137" s="216"/>
      <c r="AU1137" s="216"/>
      <c r="AV1137" s="216"/>
      <c r="AW1137" s="216"/>
      <c r="AX1137" s="216"/>
      <c r="AY1137" s="216"/>
      <c r="AZ1137" s="216"/>
      <c r="BA1137" s="216"/>
      <c r="BB1137" s="216"/>
      <c r="BC1137" s="216"/>
      <c r="BD1137" s="216"/>
      <c r="BE1137" s="216"/>
      <c r="BF1137" s="216"/>
      <c r="BG1137" s="216"/>
      <c r="BH1137" s="216"/>
      <c r="BI1137" s="216"/>
      <c r="BJ1137" s="216"/>
      <c r="BK1137" s="216"/>
      <c r="BL1137" s="216"/>
      <c r="BM1137" s="217">
        <v>1</v>
      </c>
    </row>
    <row r="1138" spans="1:65">
      <c r="A1138" s="29"/>
      <c r="B1138" s="19">
        <v>1</v>
      </c>
      <c r="C1138" s="9">
        <v>2</v>
      </c>
      <c r="D1138" s="218">
        <v>43</v>
      </c>
      <c r="E1138" s="219">
        <v>53.146800000000006</v>
      </c>
      <c r="F1138" s="218">
        <v>44.268418628490522</v>
      </c>
      <c r="G1138" s="218">
        <v>35.258000000000003</v>
      </c>
      <c r="H1138" s="218">
        <v>44</v>
      </c>
      <c r="I1138" s="218">
        <v>47</v>
      </c>
      <c r="J1138" s="218">
        <v>50.4</v>
      </c>
      <c r="K1138" s="218">
        <v>43</v>
      </c>
      <c r="L1138" s="218">
        <v>38.82</v>
      </c>
      <c r="M1138" s="218">
        <v>45</v>
      </c>
      <c r="N1138" s="218">
        <v>44</v>
      </c>
      <c r="O1138" s="218">
        <v>38.070999999999998</v>
      </c>
      <c r="P1138" s="218">
        <v>40</v>
      </c>
      <c r="Q1138" s="218">
        <v>48.091090875204834</v>
      </c>
      <c r="R1138" s="218">
        <v>49.7</v>
      </c>
      <c r="S1138" s="218">
        <v>44</v>
      </c>
      <c r="T1138" s="218">
        <v>43</v>
      </c>
      <c r="U1138" s="218">
        <v>42</v>
      </c>
      <c r="V1138" s="218">
        <v>37</v>
      </c>
      <c r="W1138" s="215"/>
      <c r="X1138" s="216"/>
      <c r="Y1138" s="216"/>
      <c r="Z1138" s="216"/>
      <c r="AA1138" s="216"/>
      <c r="AB1138" s="216"/>
      <c r="AC1138" s="216"/>
      <c r="AD1138" s="216"/>
      <c r="AE1138" s="216"/>
      <c r="AF1138" s="216"/>
      <c r="AG1138" s="216"/>
      <c r="AH1138" s="216"/>
      <c r="AI1138" s="216"/>
      <c r="AJ1138" s="216"/>
      <c r="AK1138" s="216"/>
      <c r="AL1138" s="216"/>
      <c r="AM1138" s="216"/>
      <c r="AN1138" s="216"/>
      <c r="AO1138" s="216"/>
      <c r="AP1138" s="216"/>
      <c r="AQ1138" s="216"/>
      <c r="AR1138" s="216"/>
      <c r="AS1138" s="216"/>
      <c r="AT1138" s="216"/>
      <c r="AU1138" s="216"/>
      <c r="AV1138" s="216"/>
      <c r="AW1138" s="216"/>
      <c r="AX1138" s="216"/>
      <c r="AY1138" s="216"/>
      <c r="AZ1138" s="216"/>
      <c r="BA1138" s="216"/>
      <c r="BB1138" s="216"/>
      <c r="BC1138" s="216"/>
      <c r="BD1138" s="216"/>
      <c r="BE1138" s="216"/>
      <c r="BF1138" s="216"/>
      <c r="BG1138" s="216"/>
      <c r="BH1138" s="216"/>
      <c r="BI1138" s="216"/>
      <c r="BJ1138" s="216"/>
      <c r="BK1138" s="216"/>
      <c r="BL1138" s="216"/>
      <c r="BM1138" s="217">
        <v>35</v>
      </c>
    </row>
    <row r="1139" spans="1:65">
      <c r="A1139" s="29"/>
      <c r="B1139" s="19">
        <v>1</v>
      </c>
      <c r="C1139" s="9">
        <v>3</v>
      </c>
      <c r="D1139" s="218">
        <v>43</v>
      </c>
      <c r="E1139" s="219">
        <v>53.751600000000003</v>
      </c>
      <c r="F1139" s="218">
        <v>44.557097874893287</v>
      </c>
      <c r="G1139" s="218">
        <v>33.914000000000001</v>
      </c>
      <c r="H1139" s="218">
        <v>40</v>
      </c>
      <c r="I1139" s="218">
        <v>47</v>
      </c>
      <c r="J1139" s="218">
        <v>50.5</v>
      </c>
      <c r="K1139" s="218">
        <v>43</v>
      </c>
      <c r="L1139" s="218">
        <v>40.083333333333336</v>
      </c>
      <c r="M1139" s="218">
        <v>44</v>
      </c>
      <c r="N1139" s="218">
        <v>43</v>
      </c>
      <c r="O1139" s="218">
        <v>38.314</v>
      </c>
      <c r="P1139" s="218">
        <v>40</v>
      </c>
      <c r="Q1139" s="218">
        <v>44.587092309616004</v>
      </c>
      <c r="R1139" s="218">
        <v>49.6</v>
      </c>
      <c r="S1139" s="218">
        <v>45</v>
      </c>
      <c r="T1139" s="218">
        <v>41</v>
      </c>
      <c r="U1139" s="218">
        <v>41</v>
      </c>
      <c r="V1139" s="218">
        <v>39</v>
      </c>
      <c r="W1139" s="215"/>
      <c r="X1139" s="216"/>
      <c r="Y1139" s="216"/>
      <c r="Z1139" s="216"/>
      <c r="AA1139" s="216"/>
      <c r="AB1139" s="216"/>
      <c r="AC1139" s="216"/>
      <c r="AD1139" s="216"/>
      <c r="AE1139" s="216"/>
      <c r="AF1139" s="216"/>
      <c r="AG1139" s="216"/>
      <c r="AH1139" s="216"/>
      <c r="AI1139" s="216"/>
      <c r="AJ1139" s="216"/>
      <c r="AK1139" s="216"/>
      <c r="AL1139" s="216"/>
      <c r="AM1139" s="216"/>
      <c r="AN1139" s="216"/>
      <c r="AO1139" s="216"/>
      <c r="AP1139" s="216"/>
      <c r="AQ1139" s="216"/>
      <c r="AR1139" s="216"/>
      <c r="AS1139" s="216"/>
      <c r="AT1139" s="216"/>
      <c r="AU1139" s="216"/>
      <c r="AV1139" s="216"/>
      <c r="AW1139" s="216"/>
      <c r="AX1139" s="216"/>
      <c r="AY1139" s="216"/>
      <c r="AZ1139" s="216"/>
      <c r="BA1139" s="216"/>
      <c r="BB1139" s="216"/>
      <c r="BC1139" s="216"/>
      <c r="BD1139" s="216"/>
      <c r="BE1139" s="216"/>
      <c r="BF1139" s="216"/>
      <c r="BG1139" s="216"/>
      <c r="BH1139" s="216"/>
      <c r="BI1139" s="216"/>
      <c r="BJ1139" s="216"/>
      <c r="BK1139" s="216"/>
      <c r="BL1139" s="216"/>
      <c r="BM1139" s="217">
        <v>16</v>
      </c>
    </row>
    <row r="1140" spans="1:65">
      <c r="A1140" s="29"/>
      <c r="B1140" s="19">
        <v>1</v>
      </c>
      <c r="C1140" s="9">
        <v>4</v>
      </c>
      <c r="D1140" s="218">
        <v>43</v>
      </c>
      <c r="E1140" s="219">
        <v>52.7988</v>
      </c>
      <c r="F1140" s="218">
        <v>44.547389854003249</v>
      </c>
      <c r="G1140" s="218">
        <v>35.137999999999998</v>
      </c>
      <c r="H1140" s="218">
        <v>43</v>
      </c>
      <c r="I1140" s="218">
        <v>47</v>
      </c>
      <c r="J1140" s="218">
        <v>49.5</v>
      </c>
      <c r="K1140" s="218">
        <v>45</v>
      </c>
      <c r="L1140" s="218">
        <v>39.853333333333332</v>
      </c>
      <c r="M1140" s="218">
        <v>45</v>
      </c>
      <c r="N1140" s="218">
        <v>44</v>
      </c>
      <c r="O1140" s="218">
        <v>37.719000000000001</v>
      </c>
      <c r="P1140" s="218">
        <v>40</v>
      </c>
      <c r="Q1140" s="218">
        <v>46.897684021806214</v>
      </c>
      <c r="R1140" s="218">
        <v>49.5</v>
      </c>
      <c r="S1140" s="218">
        <v>45</v>
      </c>
      <c r="T1140" s="218">
        <v>42</v>
      </c>
      <c r="U1140" s="218">
        <v>41</v>
      </c>
      <c r="V1140" s="218">
        <v>39</v>
      </c>
      <c r="W1140" s="215"/>
      <c r="X1140" s="216"/>
      <c r="Y1140" s="216"/>
      <c r="Z1140" s="216"/>
      <c r="AA1140" s="216"/>
      <c r="AB1140" s="216"/>
      <c r="AC1140" s="216"/>
      <c r="AD1140" s="216"/>
      <c r="AE1140" s="216"/>
      <c r="AF1140" s="216"/>
      <c r="AG1140" s="216"/>
      <c r="AH1140" s="216"/>
      <c r="AI1140" s="216"/>
      <c r="AJ1140" s="216"/>
      <c r="AK1140" s="216"/>
      <c r="AL1140" s="216"/>
      <c r="AM1140" s="216"/>
      <c r="AN1140" s="216"/>
      <c r="AO1140" s="216"/>
      <c r="AP1140" s="216"/>
      <c r="AQ1140" s="216"/>
      <c r="AR1140" s="216"/>
      <c r="AS1140" s="216"/>
      <c r="AT1140" s="216"/>
      <c r="AU1140" s="216"/>
      <c r="AV1140" s="216"/>
      <c r="AW1140" s="216"/>
      <c r="AX1140" s="216"/>
      <c r="AY1140" s="216"/>
      <c r="AZ1140" s="216"/>
      <c r="BA1140" s="216"/>
      <c r="BB1140" s="216"/>
      <c r="BC1140" s="216"/>
      <c r="BD1140" s="216"/>
      <c r="BE1140" s="216"/>
      <c r="BF1140" s="216"/>
      <c r="BG1140" s="216"/>
      <c r="BH1140" s="216"/>
      <c r="BI1140" s="216"/>
      <c r="BJ1140" s="216"/>
      <c r="BK1140" s="216"/>
      <c r="BL1140" s="216"/>
      <c r="BM1140" s="217">
        <v>42.96569509291843</v>
      </c>
    </row>
    <row r="1141" spans="1:65">
      <c r="A1141" s="29"/>
      <c r="B1141" s="19">
        <v>1</v>
      </c>
      <c r="C1141" s="9">
        <v>5</v>
      </c>
      <c r="D1141" s="218">
        <v>44</v>
      </c>
      <c r="E1141" s="219">
        <v>53.049599999999998</v>
      </c>
      <c r="F1141" s="218">
        <v>44.469422412309193</v>
      </c>
      <c r="G1141" s="218">
        <v>35.456000000000003</v>
      </c>
      <c r="H1141" s="218">
        <v>43</v>
      </c>
      <c r="I1141" s="218">
        <v>47</v>
      </c>
      <c r="J1141" s="218">
        <v>51.7</v>
      </c>
      <c r="K1141" s="218">
        <v>44</v>
      </c>
      <c r="L1141" s="218">
        <v>38.966666666666661</v>
      </c>
      <c r="M1141" s="218">
        <v>45</v>
      </c>
      <c r="N1141" s="218">
        <v>41</v>
      </c>
      <c r="O1141" s="218">
        <v>37.814</v>
      </c>
      <c r="P1141" s="218">
        <v>42</v>
      </c>
      <c r="Q1141" s="218">
        <v>48.402290425578066</v>
      </c>
      <c r="R1141" s="218">
        <v>50.2</v>
      </c>
      <c r="S1141" s="218">
        <v>46</v>
      </c>
      <c r="T1141" s="218">
        <v>41</v>
      </c>
      <c r="U1141" s="218">
        <v>40</v>
      </c>
      <c r="V1141" s="218">
        <v>38</v>
      </c>
      <c r="W1141" s="215"/>
      <c r="X1141" s="216"/>
      <c r="Y1141" s="216"/>
      <c r="Z1141" s="216"/>
      <c r="AA1141" s="216"/>
      <c r="AB1141" s="216"/>
      <c r="AC1141" s="216"/>
      <c r="AD1141" s="216"/>
      <c r="AE1141" s="216"/>
      <c r="AF1141" s="216"/>
      <c r="AG1141" s="216"/>
      <c r="AH1141" s="216"/>
      <c r="AI1141" s="216"/>
      <c r="AJ1141" s="216"/>
      <c r="AK1141" s="216"/>
      <c r="AL1141" s="216"/>
      <c r="AM1141" s="216"/>
      <c r="AN1141" s="216"/>
      <c r="AO1141" s="216"/>
      <c r="AP1141" s="216"/>
      <c r="AQ1141" s="216"/>
      <c r="AR1141" s="216"/>
      <c r="AS1141" s="216"/>
      <c r="AT1141" s="216"/>
      <c r="AU1141" s="216"/>
      <c r="AV1141" s="216"/>
      <c r="AW1141" s="216"/>
      <c r="AX1141" s="216"/>
      <c r="AY1141" s="216"/>
      <c r="AZ1141" s="216"/>
      <c r="BA1141" s="216"/>
      <c r="BB1141" s="216"/>
      <c r="BC1141" s="216"/>
      <c r="BD1141" s="216"/>
      <c r="BE1141" s="216"/>
      <c r="BF1141" s="216"/>
      <c r="BG1141" s="216"/>
      <c r="BH1141" s="216"/>
      <c r="BI1141" s="216"/>
      <c r="BJ1141" s="216"/>
      <c r="BK1141" s="216"/>
      <c r="BL1141" s="216"/>
      <c r="BM1141" s="217">
        <v>119</v>
      </c>
    </row>
    <row r="1142" spans="1:65">
      <c r="A1142" s="29"/>
      <c r="B1142" s="19">
        <v>1</v>
      </c>
      <c r="C1142" s="9">
        <v>6</v>
      </c>
      <c r="D1142" s="218">
        <v>43</v>
      </c>
      <c r="E1142" s="219">
        <v>53.082000000000001</v>
      </c>
      <c r="F1142" s="218">
        <v>43.457377810140997</v>
      </c>
      <c r="G1142" s="218">
        <v>34.676000000000002</v>
      </c>
      <c r="H1142" s="218">
        <v>44</v>
      </c>
      <c r="I1142" s="218">
        <v>47</v>
      </c>
      <c r="J1142" s="218">
        <v>51.6</v>
      </c>
      <c r="K1142" s="218">
        <v>44</v>
      </c>
      <c r="L1142" s="218">
        <v>39.306666666666672</v>
      </c>
      <c r="M1142" s="218">
        <v>44</v>
      </c>
      <c r="N1142" s="218">
        <v>42</v>
      </c>
      <c r="O1142" s="218">
        <v>37.899000000000001</v>
      </c>
      <c r="P1142" s="218">
        <v>41</v>
      </c>
      <c r="Q1142" s="218">
        <v>46.344844782911153</v>
      </c>
      <c r="R1142" s="218">
        <v>50.4</v>
      </c>
      <c r="S1142" s="218">
        <v>46</v>
      </c>
      <c r="T1142" s="218">
        <v>41</v>
      </c>
      <c r="U1142" s="218">
        <v>40</v>
      </c>
      <c r="V1142" s="218">
        <v>38</v>
      </c>
      <c r="W1142" s="215"/>
      <c r="X1142" s="216"/>
      <c r="Y1142" s="216"/>
      <c r="Z1142" s="216"/>
      <c r="AA1142" s="216"/>
      <c r="AB1142" s="216"/>
      <c r="AC1142" s="216"/>
      <c r="AD1142" s="216"/>
      <c r="AE1142" s="216"/>
      <c r="AF1142" s="216"/>
      <c r="AG1142" s="216"/>
      <c r="AH1142" s="216"/>
      <c r="AI1142" s="216"/>
      <c r="AJ1142" s="216"/>
      <c r="AK1142" s="216"/>
      <c r="AL1142" s="216"/>
      <c r="AM1142" s="216"/>
      <c r="AN1142" s="216"/>
      <c r="AO1142" s="216"/>
      <c r="AP1142" s="216"/>
      <c r="AQ1142" s="216"/>
      <c r="AR1142" s="216"/>
      <c r="AS1142" s="216"/>
      <c r="AT1142" s="216"/>
      <c r="AU1142" s="216"/>
      <c r="AV1142" s="216"/>
      <c r="AW1142" s="216"/>
      <c r="AX1142" s="216"/>
      <c r="AY1142" s="216"/>
      <c r="AZ1142" s="216"/>
      <c r="BA1142" s="216"/>
      <c r="BB1142" s="216"/>
      <c r="BC1142" s="216"/>
      <c r="BD1142" s="216"/>
      <c r="BE1142" s="216"/>
      <c r="BF1142" s="216"/>
      <c r="BG1142" s="216"/>
      <c r="BH1142" s="216"/>
      <c r="BI1142" s="216"/>
      <c r="BJ1142" s="216"/>
      <c r="BK1142" s="216"/>
      <c r="BL1142" s="216"/>
      <c r="BM1142" s="221"/>
    </row>
    <row r="1143" spans="1:65">
      <c r="A1143" s="29"/>
      <c r="B1143" s="20" t="s">
        <v>256</v>
      </c>
      <c r="C1143" s="12"/>
      <c r="D1143" s="222">
        <v>43.166666666666664</v>
      </c>
      <c r="E1143" s="222">
        <v>53.160799999999995</v>
      </c>
      <c r="F1143" s="222">
        <v>44.30951150375126</v>
      </c>
      <c r="G1143" s="222">
        <v>35.076500000000003</v>
      </c>
      <c r="H1143" s="222">
        <v>42.333333333333336</v>
      </c>
      <c r="I1143" s="222">
        <v>47</v>
      </c>
      <c r="J1143" s="222">
        <v>50.916666666666664</v>
      </c>
      <c r="K1143" s="222">
        <v>43.666666666666664</v>
      </c>
      <c r="L1143" s="222">
        <v>39.197499999999998</v>
      </c>
      <c r="M1143" s="222">
        <v>44.666666666666664</v>
      </c>
      <c r="N1143" s="222">
        <v>42.333333333333336</v>
      </c>
      <c r="O1143" s="222">
        <v>37.909166666666664</v>
      </c>
      <c r="P1143" s="222">
        <v>40.5</v>
      </c>
      <c r="Q1143" s="222">
        <v>46.589833502113883</v>
      </c>
      <c r="R1143" s="222">
        <v>49.883333333333326</v>
      </c>
      <c r="S1143" s="222">
        <v>45</v>
      </c>
      <c r="T1143" s="222">
        <v>41.666666666666664</v>
      </c>
      <c r="U1143" s="222">
        <v>40.833333333333336</v>
      </c>
      <c r="V1143" s="222">
        <v>38.333333333333336</v>
      </c>
      <c r="W1143" s="215"/>
      <c r="X1143" s="216"/>
      <c r="Y1143" s="216"/>
      <c r="Z1143" s="216"/>
      <c r="AA1143" s="216"/>
      <c r="AB1143" s="216"/>
      <c r="AC1143" s="216"/>
      <c r="AD1143" s="216"/>
      <c r="AE1143" s="216"/>
      <c r="AF1143" s="216"/>
      <c r="AG1143" s="216"/>
      <c r="AH1143" s="216"/>
      <c r="AI1143" s="216"/>
      <c r="AJ1143" s="216"/>
      <c r="AK1143" s="216"/>
      <c r="AL1143" s="216"/>
      <c r="AM1143" s="216"/>
      <c r="AN1143" s="216"/>
      <c r="AO1143" s="216"/>
      <c r="AP1143" s="216"/>
      <c r="AQ1143" s="216"/>
      <c r="AR1143" s="216"/>
      <c r="AS1143" s="216"/>
      <c r="AT1143" s="216"/>
      <c r="AU1143" s="216"/>
      <c r="AV1143" s="216"/>
      <c r="AW1143" s="216"/>
      <c r="AX1143" s="216"/>
      <c r="AY1143" s="216"/>
      <c r="AZ1143" s="216"/>
      <c r="BA1143" s="216"/>
      <c r="BB1143" s="216"/>
      <c r="BC1143" s="216"/>
      <c r="BD1143" s="216"/>
      <c r="BE1143" s="216"/>
      <c r="BF1143" s="216"/>
      <c r="BG1143" s="216"/>
      <c r="BH1143" s="216"/>
      <c r="BI1143" s="216"/>
      <c r="BJ1143" s="216"/>
      <c r="BK1143" s="216"/>
      <c r="BL1143" s="216"/>
      <c r="BM1143" s="221"/>
    </row>
    <row r="1144" spans="1:65">
      <c r="A1144" s="29"/>
      <c r="B1144" s="3" t="s">
        <v>257</v>
      </c>
      <c r="C1144" s="28"/>
      <c r="D1144" s="218">
        <v>43</v>
      </c>
      <c r="E1144" s="218">
        <v>53.109000000000009</v>
      </c>
      <c r="F1144" s="218">
        <v>44.508406133156221</v>
      </c>
      <c r="G1144" s="218">
        <v>35.198</v>
      </c>
      <c r="H1144" s="218">
        <v>43</v>
      </c>
      <c r="I1144" s="218">
        <v>47</v>
      </c>
      <c r="J1144" s="218">
        <v>51.05</v>
      </c>
      <c r="K1144" s="218">
        <v>43.5</v>
      </c>
      <c r="L1144" s="218">
        <v>39.13666666666667</v>
      </c>
      <c r="M1144" s="218">
        <v>45</v>
      </c>
      <c r="N1144" s="218">
        <v>42.5</v>
      </c>
      <c r="O1144" s="218">
        <v>37.856499999999997</v>
      </c>
      <c r="P1144" s="218">
        <v>40</v>
      </c>
      <c r="Q1144" s="218">
        <v>46.621264402358683</v>
      </c>
      <c r="R1144" s="218">
        <v>49.8</v>
      </c>
      <c r="S1144" s="218">
        <v>45</v>
      </c>
      <c r="T1144" s="218">
        <v>41.5</v>
      </c>
      <c r="U1144" s="218">
        <v>41</v>
      </c>
      <c r="V1144" s="218">
        <v>38.5</v>
      </c>
      <c r="W1144" s="215"/>
      <c r="X1144" s="216"/>
      <c r="Y1144" s="216"/>
      <c r="Z1144" s="216"/>
      <c r="AA1144" s="216"/>
      <c r="AB1144" s="216"/>
      <c r="AC1144" s="216"/>
      <c r="AD1144" s="216"/>
      <c r="AE1144" s="216"/>
      <c r="AF1144" s="216"/>
      <c r="AG1144" s="216"/>
      <c r="AH1144" s="216"/>
      <c r="AI1144" s="216"/>
      <c r="AJ1144" s="216"/>
      <c r="AK1144" s="216"/>
      <c r="AL1144" s="216"/>
      <c r="AM1144" s="216"/>
      <c r="AN1144" s="216"/>
      <c r="AO1144" s="216"/>
      <c r="AP1144" s="216"/>
      <c r="AQ1144" s="216"/>
      <c r="AR1144" s="216"/>
      <c r="AS1144" s="216"/>
      <c r="AT1144" s="216"/>
      <c r="AU1144" s="216"/>
      <c r="AV1144" s="216"/>
      <c r="AW1144" s="216"/>
      <c r="AX1144" s="216"/>
      <c r="AY1144" s="216"/>
      <c r="AZ1144" s="216"/>
      <c r="BA1144" s="216"/>
      <c r="BB1144" s="216"/>
      <c r="BC1144" s="216"/>
      <c r="BD1144" s="216"/>
      <c r="BE1144" s="216"/>
      <c r="BF1144" s="216"/>
      <c r="BG1144" s="216"/>
      <c r="BH1144" s="216"/>
      <c r="BI1144" s="216"/>
      <c r="BJ1144" s="216"/>
      <c r="BK1144" s="216"/>
      <c r="BL1144" s="216"/>
      <c r="BM1144" s="221"/>
    </row>
    <row r="1145" spans="1:65">
      <c r="A1145" s="29"/>
      <c r="B1145" s="3" t="s">
        <v>258</v>
      </c>
      <c r="C1145" s="28"/>
      <c r="D1145" s="23">
        <v>0.40824829046386302</v>
      </c>
      <c r="E1145" s="23">
        <v>0.31606156362329274</v>
      </c>
      <c r="F1145" s="23">
        <v>0.43190442541743529</v>
      </c>
      <c r="G1145" s="23">
        <v>0.71792638898427519</v>
      </c>
      <c r="H1145" s="23">
        <v>1.8618986725025255</v>
      </c>
      <c r="I1145" s="23">
        <v>0</v>
      </c>
      <c r="J1145" s="23">
        <v>0.92826002104295502</v>
      </c>
      <c r="K1145" s="23">
        <v>0.81649658092772603</v>
      </c>
      <c r="L1145" s="23">
        <v>0.70842528814892647</v>
      </c>
      <c r="M1145" s="23">
        <v>0.51639777949432231</v>
      </c>
      <c r="N1145" s="23">
        <v>1.6329931618554521</v>
      </c>
      <c r="O1145" s="23">
        <v>0.24856984263314535</v>
      </c>
      <c r="P1145" s="23">
        <v>0.83666002653407556</v>
      </c>
      <c r="Q1145" s="23">
        <v>1.5226266675560174</v>
      </c>
      <c r="R1145" s="23">
        <v>0.35449494589721076</v>
      </c>
      <c r="S1145" s="23">
        <v>0.89442719099991586</v>
      </c>
      <c r="T1145" s="23">
        <v>0.81649658092772603</v>
      </c>
      <c r="U1145" s="23">
        <v>0.752772652709081</v>
      </c>
      <c r="V1145" s="23">
        <v>0.81649658092772603</v>
      </c>
      <c r="W1145" s="15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55"/>
    </row>
    <row r="1146" spans="1:65">
      <c r="A1146" s="29"/>
      <c r="B1146" s="3" t="s">
        <v>86</v>
      </c>
      <c r="C1146" s="28"/>
      <c r="D1146" s="13">
        <v>9.4574893543752057E-3</v>
      </c>
      <c r="E1146" s="13">
        <v>5.9453876469747029E-3</v>
      </c>
      <c r="F1146" s="13">
        <v>9.74744272188309E-3</v>
      </c>
      <c r="G1146" s="13">
        <v>2.046744655208687E-2</v>
      </c>
      <c r="H1146" s="13">
        <v>4.3981858405571464E-2</v>
      </c>
      <c r="I1146" s="13">
        <v>0</v>
      </c>
      <c r="J1146" s="13">
        <v>1.8230966043396826E-2</v>
      </c>
      <c r="K1146" s="13">
        <v>1.8698394983077696E-2</v>
      </c>
      <c r="L1146" s="13">
        <v>1.8073226306497263E-2</v>
      </c>
      <c r="M1146" s="13">
        <v>1.1561144317037067E-2</v>
      </c>
      <c r="N1146" s="13">
        <v>3.8574641618632721E-2</v>
      </c>
      <c r="O1146" s="13">
        <v>6.556985143430007E-3</v>
      </c>
      <c r="P1146" s="13">
        <v>2.065827226010063E-2</v>
      </c>
      <c r="Q1146" s="13">
        <v>3.2681521978114227E-2</v>
      </c>
      <c r="R1146" s="13">
        <v>7.1064807062588197E-3</v>
      </c>
      <c r="S1146" s="13">
        <v>1.9876159799998131E-2</v>
      </c>
      <c r="T1146" s="13">
        <v>1.9595917942265426E-2</v>
      </c>
      <c r="U1146" s="13">
        <v>1.8435248637773412E-2</v>
      </c>
      <c r="V1146" s="13">
        <v>2.1299910806810242E-2</v>
      </c>
      <c r="W1146" s="15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55"/>
    </row>
    <row r="1147" spans="1:65">
      <c r="A1147" s="29"/>
      <c r="B1147" s="3" t="s">
        <v>259</v>
      </c>
      <c r="C1147" s="28"/>
      <c r="D1147" s="13">
        <v>4.6774891762744186E-3</v>
      </c>
      <c r="E1147" s="13">
        <v>0.23728476602166992</v>
      </c>
      <c r="F1147" s="13">
        <v>3.1276496468325865E-2</v>
      </c>
      <c r="G1147" s="13">
        <v>-0.18361614017548433</v>
      </c>
      <c r="H1147" s="13">
        <v>-1.4717829147591788E-2</v>
      </c>
      <c r="I1147" s="13">
        <v>9.3895953466059501E-2</v>
      </c>
      <c r="J1147" s="13">
        <v>0.18505394958823107</v>
      </c>
      <c r="K1147" s="13">
        <v>1.6314680170594231E-2</v>
      </c>
      <c r="L1147" s="13">
        <v>-8.7702412000300711E-2</v>
      </c>
      <c r="M1147" s="13">
        <v>3.9589062159233857E-2</v>
      </c>
      <c r="N1147" s="13">
        <v>-1.4717829147591788E-2</v>
      </c>
      <c r="O1147" s="13">
        <v>-0.11768757412899811</v>
      </c>
      <c r="P1147" s="13">
        <v>-5.7387529460097619E-2</v>
      </c>
      <c r="Q1147" s="13">
        <v>8.434958171531548E-2</v>
      </c>
      <c r="R1147" s="13">
        <v>0.16100375486663676</v>
      </c>
      <c r="S1147" s="13">
        <v>4.7347189488780472E-2</v>
      </c>
      <c r="T1147" s="13">
        <v>-3.0234083806684908E-2</v>
      </c>
      <c r="U1147" s="13">
        <v>-4.9629402130551115E-2</v>
      </c>
      <c r="V1147" s="13">
        <v>-0.10781535710214996</v>
      </c>
      <c r="W1147" s="15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55"/>
    </row>
    <row r="1148" spans="1:65">
      <c r="A1148" s="29"/>
      <c r="B1148" s="45" t="s">
        <v>260</v>
      </c>
      <c r="C1148" s="46"/>
      <c r="D1148" s="44">
        <v>0</v>
      </c>
      <c r="E1148" s="44">
        <v>2.5299999999999998</v>
      </c>
      <c r="F1148" s="44">
        <v>0.28999999999999998</v>
      </c>
      <c r="G1148" s="44">
        <v>2.0499999999999998</v>
      </c>
      <c r="H1148" s="44">
        <v>0.21</v>
      </c>
      <c r="I1148" s="44">
        <v>0.97</v>
      </c>
      <c r="J1148" s="44">
        <v>1.96</v>
      </c>
      <c r="K1148" s="44">
        <v>0.13</v>
      </c>
      <c r="L1148" s="44">
        <v>1</v>
      </c>
      <c r="M1148" s="44">
        <v>0.38</v>
      </c>
      <c r="N1148" s="44">
        <v>0.21</v>
      </c>
      <c r="O1148" s="44">
        <v>1.33</v>
      </c>
      <c r="P1148" s="44">
        <v>0.67</v>
      </c>
      <c r="Q1148" s="44">
        <v>0.87</v>
      </c>
      <c r="R1148" s="44">
        <v>1.7</v>
      </c>
      <c r="S1148" s="44">
        <v>0.46</v>
      </c>
      <c r="T1148" s="44">
        <v>0.38</v>
      </c>
      <c r="U1148" s="44">
        <v>0.59</v>
      </c>
      <c r="V1148" s="44">
        <v>1.22</v>
      </c>
      <c r="W1148" s="15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55"/>
    </row>
    <row r="1149" spans="1:65">
      <c r="B1149" s="30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0"/>
      <c r="BM1149" s="55"/>
    </row>
    <row r="1150" spans="1:65" ht="15">
      <c r="B1150" s="8" t="s">
        <v>585</v>
      </c>
      <c r="BM1150" s="27" t="s">
        <v>66</v>
      </c>
    </row>
    <row r="1151" spans="1:65" ht="15">
      <c r="A1151" s="24" t="s">
        <v>45</v>
      </c>
      <c r="B1151" s="18" t="s">
        <v>110</v>
      </c>
      <c r="C1151" s="15" t="s">
        <v>111</v>
      </c>
      <c r="D1151" s="16" t="s">
        <v>227</v>
      </c>
      <c r="E1151" s="17" t="s">
        <v>227</v>
      </c>
      <c r="F1151" s="17" t="s">
        <v>227</v>
      </c>
      <c r="G1151" s="17" t="s">
        <v>227</v>
      </c>
      <c r="H1151" s="17" t="s">
        <v>227</v>
      </c>
      <c r="I1151" s="17" t="s">
        <v>227</v>
      </c>
      <c r="J1151" s="17" t="s">
        <v>227</v>
      </c>
      <c r="K1151" s="17" t="s">
        <v>227</v>
      </c>
      <c r="L1151" s="17" t="s">
        <v>227</v>
      </c>
      <c r="M1151" s="17" t="s">
        <v>227</v>
      </c>
      <c r="N1151" s="17" t="s">
        <v>227</v>
      </c>
      <c r="O1151" s="17" t="s">
        <v>227</v>
      </c>
      <c r="P1151" s="17" t="s">
        <v>227</v>
      </c>
      <c r="Q1151" s="17" t="s">
        <v>227</v>
      </c>
      <c r="R1151" s="17" t="s">
        <v>227</v>
      </c>
      <c r="S1151" s="15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27">
        <v>1</v>
      </c>
    </row>
    <row r="1152" spans="1:65">
      <c r="A1152" s="29"/>
      <c r="B1152" s="19" t="s">
        <v>228</v>
      </c>
      <c r="C1152" s="9" t="s">
        <v>228</v>
      </c>
      <c r="D1152" s="151" t="s">
        <v>230</v>
      </c>
      <c r="E1152" s="152" t="s">
        <v>232</v>
      </c>
      <c r="F1152" s="152" t="s">
        <v>235</v>
      </c>
      <c r="G1152" s="152" t="s">
        <v>236</v>
      </c>
      <c r="H1152" s="152" t="s">
        <v>238</v>
      </c>
      <c r="I1152" s="152" t="s">
        <v>239</v>
      </c>
      <c r="J1152" s="152" t="s">
        <v>240</v>
      </c>
      <c r="K1152" s="152" t="s">
        <v>241</v>
      </c>
      <c r="L1152" s="152" t="s">
        <v>244</v>
      </c>
      <c r="M1152" s="152" t="s">
        <v>245</v>
      </c>
      <c r="N1152" s="152" t="s">
        <v>246</v>
      </c>
      <c r="O1152" s="152" t="s">
        <v>247</v>
      </c>
      <c r="P1152" s="152" t="s">
        <v>248</v>
      </c>
      <c r="Q1152" s="152" t="s">
        <v>249</v>
      </c>
      <c r="R1152" s="152" t="s">
        <v>250</v>
      </c>
      <c r="S1152" s="15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27" t="s">
        <v>3</v>
      </c>
    </row>
    <row r="1153" spans="1:65">
      <c r="A1153" s="29"/>
      <c r="B1153" s="19"/>
      <c r="C1153" s="9"/>
      <c r="D1153" s="10" t="s">
        <v>262</v>
      </c>
      <c r="E1153" s="11" t="s">
        <v>262</v>
      </c>
      <c r="F1153" s="11" t="s">
        <v>312</v>
      </c>
      <c r="G1153" s="11" t="s">
        <v>264</v>
      </c>
      <c r="H1153" s="11" t="s">
        <v>264</v>
      </c>
      <c r="I1153" s="11" t="s">
        <v>264</v>
      </c>
      <c r="J1153" s="11" t="s">
        <v>312</v>
      </c>
      <c r="K1153" s="11" t="s">
        <v>262</v>
      </c>
      <c r="L1153" s="11" t="s">
        <v>262</v>
      </c>
      <c r="M1153" s="11" t="s">
        <v>264</v>
      </c>
      <c r="N1153" s="11" t="s">
        <v>264</v>
      </c>
      <c r="O1153" s="11" t="s">
        <v>262</v>
      </c>
      <c r="P1153" s="11" t="s">
        <v>262</v>
      </c>
      <c r="Q1153" s="11" t="s">
        <v>262</v>
      </c>
      <c r="R1153" s="11" t="s">
        <v>312</v>
      </c>
      <c r="S1153" s="15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27">
        <v>1</v>
      </c>
    </row>
    <row r="1154" spans="1:65">
      <c r="A1154" s="29"/>
      <c r="B1154" s="19"/>
      <c r="C1154" s="9"/>
      <c r="D1154" s="25" t="s">
        <v>116</v>
      </c>
      <c r="E1154" s="25" t="s">
        <v>313</v>
      </c>
      <c r="F1154" s="25" t="s">
        <v>315</v>
      </c>
      <c r="G1154" s="25" t="s">
        <v>314</v>
      </c>
      <c r="H1154" s="25" t="s">
        <v>315</v>
      </c>
      <c r="I1154" s="25" t="s">
        <v>313</v>
      </c>
      <c r="J1154" s="25" t="s">
        <v>315</v>
      </c>
      <c r="K1154" s="25" t="s">
        <v>315</v>
      </c>
      <c r="L1154" s="25" t="s">
        <v>315</v>
      </c>
      <c r="M1154" s="25" t="s">
        <v>314</v>
      </c>
      <c r="N1154" s="25" t="s">
        <v>313</v>
      </c>
      <c r="O1154" s="25" t="s">
        <v>315</v>
      </c>
      <c r="P1154" s="25" t="s">
        <v>315</v>
      </c>
      <c r="Q1154" s="25" t="s">
        <v>315</v>
      </c>
      <c r="R1154" s="25" t="s">
        <v>316</v>
      </c>
      <c r="S1154" s="15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27">
        <v>1</v>
      </c>
    </row>
    <row r="1155" spans="1:65">
      <c r="A1155" s="29"/>
      <c r="B1155" s="18">
        <v>1</v>
      </c>
      <c r="C1155" s="14">
        <v>1</v>
      </c>
      <c r="D1155" s="213">
        <v>16.399999999999999</v>
      </c>
      <c r="E1155" s="212">
        <v>45.68113116968243</v>
      </c>
      <c r="F1155" s="213">
        <v>89</v>
      </c>
      <c r="G1155" s="212">
        <v>38.299999999999997</v>
      </c>
      <c r="H1155" s="213">
        <v>5.9</v>
      </c>
      <c r="I1155" s="212">
        <v>30</v>
      </c>
      <c r="J1155" s="214">
        <v>35.930149999999998</v>
      </c>
      <c r="K1155" s="212">
        <v>31.7</v>
      </c>
      <c r="L1155" s="214">
        <v>41.4</v>
      </c>
      <c r="M1155" s="213">
        <v>54.21933598666476</v>
      </c>
      <c r="N1155" s="212">
        <v>47.5</v>
      </c>
      <c r="O1155" s="212">
        <v>33</v>
      </c>
      <c r="P1155" s="212">
        <v>40.200000000000003</v>
      </c>
      <c r="Q1155" s="212">
        <v>20.2</v>
      </c>
      <c r="R1155" s="212">
        <v>48.2</v>
      </c>
      <c r="S1155" s="215"/>
      <c r="T1155" s="216"/>
      <c r="U1155" s="216"/>
      <c r="V1155" s="216"/>
      <c r="W1155" s="216"/>
      <c r="X1155" s="216"/>
      <c r="Y1155" s="216"/>
      <c r="Z1155" s="216"/>
      <c r="AA1155" s="216"/>
      <c r="AB1155" s="216"/>
      <c r="AC1155" s="216"/>
      <c r="AD1155" s="216"/>
      <c r="AE1155" s="216"/>
      <c r="AF1155" s="216"/>
      <c r="AG1155" s="216"/>
      <c r="AH1155" s="216"/>
      <c r="AI1155" s="216"/>
      <c r="AJ1155" s="216"/>
      <c r="AK1155" s="216"/>
      <c r="AL1155" s="216"/>
      <c r="AM1155" s="216"/>
      <c r="AN1155" s="216"/>
      <c r="AO1155" s="216"/>
      <c r="AP1155" s="216"/>
      <c r="AQ1155" s="216"/>
      <c r="AR1155" s="216"/>
      <c r="AS1155" s="216"/>
      <c r="AT1155" s="216"/>
      <c r="AU1155" s="216"/>
      <c r="AV1155" s="216"/>
      <c r="AW1155" s="216"/>
      <c r="AX1155" s="216"/>
      <c r="AY1155" s="216"/>
      <c r="AZ1155" s="216"/>
      <c r="BA1155" s="216"/>
      <c r="BB1155" s="216"/>
      <c r="BC1155" s="216"/>
      <c r="BD1155" s="216"/>
      <c r="BE1155" s="216"/>
      <c r="BF1155" s="216"/>
      <c r="BG1155" s="216"/>
      <c r="BH1155" s="216"/>
      <c r="BI1155" s="216"/>
      <c r="BJ1155" s="216"/>
      <c r="BK1155" s="216"/>
      <c r="BL1155" s="216"/>
      <c r="BM1155" s="217">
        <v>1</v>
      </c>
    </row>
    <row r="1156" spans="1:65">
      <c r="A1156" s="29"/>
      <c r="B1156" s="19">
        <v>1</v>
      </c>
      <c r="C1156" s="9">
        <v>2</v>
      </c>
      <c r="D1156" s="219">
        <v>13.8</v>
      </c>
      <c r="E1156" s="218">
        <v>46.758518407543562</v>
      </c>
      <c r="F1156" s="219">
        <v>93</v>
      </c>
      <c r="G1156" s="218">
        <v>37.5</v>
      </c>
      <c r="H1156" s="219">
        <v>6.8</v>
      </c>
      <c r="I1156" s="218">
        <v>30</v>
      </c>
      <c r="J1156" s="218">
        <v>34.734566666666666</v>
      </c>
      <c r="K1156" s="218">
        <v>32.1</v>
      </c>
      <c r="L1156" s="218">
        <v>32</v>
      </c>
      <c r="M1156" s="219">
        <v>52.159097097284523</v>
      </c>
      <c r="N1156" s="218">
        <v>49</v>
      </c>
      <c r="O1156" s="218">
        <v>32.799999999999997</v>
      </c>
      <c r="P1156" s="218">
        <v>40.200000000000003</v>
      </c>
      <c r="Q1156" s="218">
        <v>22.1</v>
      </c>
      <c r="R1156" s="218">
        <v>46.6</v>
      </c>
      <c r="S1156" s="215"/>
      <c r="T1156" s="216"/>
      <c r="U1156" s="216"/>
      <c r="V1156" s="216"/>
      <c r="W1156" s="216"/>
      <c r="X1156" s="216"/>
      <c r="Y1156" s="216"/>
      <c r="Z1156" s="216"/>
      <c r="AA1156" s="216"/>
      <c r="AB1156" s="216"/>
      <c r="AC1156" s="216"/>
      <c r="AD1156" s="216"/>
      <c r="AE1156" s="216"/>
      <c r="AF1156" s="216"/>
      <c r="AG1156" s="216"/>
      <c r="AH1156" s="216"/>
      <c r="AI1156" s="216"/>
      <c r="AJ1156" s="216"/>
      <c r="AK1156" s="216"/>
      <c r="AL1156" s="216"/>
      <c r="AM1156" s="216"/>
      <c r="AN1156" s="216"/>
      <c r="AO1156" s="216"/>
      <c r="AP1156" s="216"/>
      <c r="AQ1156" s="216"/>
      <c r="AR1156" s="216"/>
      <c r="AS1156" s="216"/>
      <c r="AT1156" s="216"/>
      <c r="AU1156" s="216"/>
      <c r="AV1156" s="216"/>
      <c r="AW1156" s="216"/>
      <c r="AX1156" s="216"/>
      <c r="AY1156" s="216"/>
      <c r="AZ1156" s="216"/>
      <c r="BA1156" s="216"/>
      <c r="BB1156" s="216"/>
      <c r="BC1156" s="216"/>
      <c r="BD1156" s="216"/>
      <c r="BE1156" s="216"/>
      <c r="BF1156" s="216"/>
      <c r="BG1156" s="216"/>
      <c r="BH1156" s="216"/>
      <c r="BI1156" s="216"/>
      <c r="BJ1156" s="216"/>
      <c r="BK1156" s="216"/>
      <c r="BL1156" s="216"/>
      <c r="BM1156" s="217">
        <v>36</v>
      </c>
    </row>
    <row r="1157" spans="1:65">
      <c r="A1157" s="29"/>
      <c r="B1157" s="19">
        <v>1</v>
      </c>
      <c r="C1157" s="9">
        <v>3</v>
      </c>
      <c r="D1157" s="219">
        <v>15.6</v>
      </c>
      <c r="E1157" s="218">
        <v>46.66593024342032</v>
      </c>
      <c r="F1157" s="219">
        <v>93</v>
      </c>
      <c r="G1157" s="218">
        <v>40.9</v>
      </c>
      <c r="H1157" s="219">
        <v>7.5</v>
      </c>
      <c r="I1157" s="218">
        <v>29</v>
      </c>
      <c r="J1157" s="218">
        <v>34.427366666666664</v>
      </c>
      <c r="K1157" s="218">
        <v>34.1</v>
      </c>
      <c r="L1157" s="218">
        <v>34.299999999999997</v>
      </c>
      <c r="M1157" s="219">
        <v>52.575305567692951</v>
      </c>
      <c r="N1157" s="218">
        <v>47.8</v>
      </c>
      <c r="O1157" s="218">
        <v>28.3</v>
      </c>
      <c r="P1157" s="218">
        <v>36.5</v>
      </c>
      <c r="Q1157" s="218">
        <v>28.1</v>
      </c>
      <c r="R1157" s="218">
        <v>49.6</v>
      </c>
      <c r="S1157" s="215"/>
      <c r="T1157" s="216"/>
      <c r="U1157" s="216"/>
      <c r="V1157" s="216"/>
      <c r="W1157" s="216"/>
      <c r="X1157" s="216"/>
      <c r="Y1157" s="216"/>
      <c r="Z1157" s="216"/>
      <c r="AA1157" s="216"/>
      <c r="AB1157" s="216"/>
      <c r="AC1157" s="216"/>
      <c r="AD1157" s="216"/>
      <c r="AE1157" s="216"/>
      <c r="AF1157" s="216"/>
      <c r="AG1157" s="216"/>
      <c r="AH1157" s="216"/>
      <c r="AI1157" s="216"/>
      <c r="AJ1157" s="216"/>
      <c r="AK1157" s="216"/>
      <c r="AL1157" s="216"/>
      <c r="AM1157" s="216"/>
      <c r="AN1157" s="216"/>
      <c r="AO1157" s="216"/>
      <c r="AP1157" s="216"/>
      <c r="AQ1157" s="216"/>
      <c r="AR1157" s="216"/>
      <c r="AS1157" s="216"/>
      <c r="AT1157" s="216"/>
      <c r="AU1157" s="216"/>
      <c r="AV1157" s="216"/>
      <c r="AW1157" s="216"/>
      <c r="AX1157" s="216"/>
      <c r="AY1157" s="216"/>
      <c r="AZ1157" s="216"/>
      <c r="BA1157" s="216"/>
      <c r="BB1157" s="216"/>
      <c r="BC1157" s="216"/>
      <c r="BD1157" s="216"/>
      <c r="BE1157" s="216"/>
      <c r="BF1157" s="216"/>
      <c r="BG1157" s="216"/>
      <c r="BH1157" s="216"/>
      <c r="BI1157" s="216"/>
      <c r="BJ1157" s="216"/>
      <c r="BK1157" s="216"/>
      <c r="BL1157" s="216"/>
      <c r="BM1157" s="217">
        <v>16</v>
      </c>
    </row>
    <row r="1158" spans="1:65">
      <c r="A1158" s="29"/>
      <c r="B1158" s="19">
        <v>1</v>
      </c>
      <c r="C1158" s="9">
        <v>4</v>
      </c>
      <c r="D1158" s="219">
        <v>16.5</v>
      </c>
      <c r="E1158" s="218">
        <v>44.453388474114874</v>
      </c>
      <c r="F1158" s="219">
        <v>103</v>
      </c>
      <c r="G1158" s="218">
        <v>40.9</v>
      </c>
      <c r="H1158" s="219">
        <v>6.6</v>
      </c>
      <c r="I1158" s="218">
        <v>31</v>
      </c>
      <c r="J1158" s="218">
        <v>34.394199999999998</v>
      </c>
      <c r="K1158" s="218">
        <v>31.5</v>
      </c>
      <c r="L1158" s="218">
        <v>35.1</v>
      </c>
      <c r="M1158" s="219">
        <v>52.585260345393699</v>
      </c>
      <c r="N1158" s="218">
        <v>46.5</v>
      </c>
      <c r="O1158" s="218">
        <v>33.6</v>
      </c>
      <c r="P1158" s="218">
        <v>35</v>
      </c>
      <c r="Q1158" s="218">
        <v>30.1</v>
      </c>
      <c r="R1158" s="218">
        <v>49.2</v>
      </c>
      <c r="S1158" s="215"/>
      <c r="T1158" s="216"/>
      <c r="U1158" s="216"/>
      <c r="V1158" s="216"/>
      <c r="W1158" s="216"/>
      <c r="X1158" s="216"/>
      <c r="Y1158" s="216"/>
      <c r="Z1158" s="216"/>
      <c r="AA1158" s="216"/>
      <c r="AB1158" s="216"/>
      <c r="AC1158" s="216"/>
      <c r="AD1158" s="216"/>
      <c r="AE1158" s="216"/>
      <c r="AF1158" s="216"/>
      <c r="AG1158" s="216"/>
      <c r="AH1158" s="216"/>
      <c r="AI1158" s="216"/>
      <c r="AJ1158" s="216"/>
      <c r="AK1158" s="216"/>
      <c r="AL1158" s="216"/>
      <c r="AM1158" s="216"/>
      <c r="AN1158" s="216"/>
      <c r="AO1158" s="216"/>
      <c r="AP1158" s="216"/>
      <c r="AQ1158" s="216"/>
      <c r="AR1158" s="216"/>
      <c r="AS1158" s="216"/>
      <c r="AT1158" s="216"/>
      <c r="AU1158" s="216"/>
      <c r="AV1158" s="216"/>
      <c r="AW1158" s="216"/>
      <c r="AX1158" s="216"/>
      <c r="AY1158" s="216"/>
      <c r="AZ1158" s="216"/>
      <c r="BA1158" s="216"/>
      <c r="BB1158" s="216"/>
      <c r="BC1158" s="216"/>
      <c r="BD1158" s="216"/>
      <c r="BE1158" s="216"/>
      <c r="BF1158" s="216"/>
      <c r="BG1158" s="216"/>
      <c r="BH1158" s="216"/>
      <c r="BI1158" s="216"/>
      <c r="BJ1158" s="216"/>
      <c r="BK1158" s="216"/>
      <c r="BL1158" s="216"/>
      <c r="BM1158" s="217">
        <v>37.022465785959817</v>
      </c>
    </row>
    <row r="1159" spans="1:65">
      <c r="A1159" s="29"/>
      <c r="B1159" s="19">
        <v>1</v>
      </c>
      <c r="C1159" s="9">
        <v>5</v>
      </c>
      <c r="D1159" s="219">
        <v>15.1</v>
      </c>
      <c r="E1159" s="218">
        <v>46.105411201245666</v>
      </c>
      <c r="F1159" s="219">
        <v>101</v>
      </c>
      <c r="G1159" s="218">
        <v>39.200000000000003</v>
      </c>
      <c r="H1159" s="219">
        <v>5.9</v>
      </c>
      <c r="I1159" s="218">
        <v>32</v>
      </c>
      <c r="J1159" s="218">
        <v>34.097033333333329</v>
      </c>
      <c r="K1159" s="218">
        <v>29.1</v>
      </c>
      <c r="L1159" s="218">
        <v>33</v>
      </c>
      <c r="M1159" s="219">
        <v>55.526371570421119</v>
      </c>
      <c r="N1159" s="218">
        <v>47</v>
      </c>
      <c r="O1159" s="218">
        <v>27.5</v>
      </c>
      <c r="P1159" s="218">
        <v>40.4</v>
      </c>
      <c r="Q1159" s="218">
        <v>26.7</v>
      </c>
      <c r="R1159" s="218">
        <v>47.9</v>
      </c>
      <c r="S1159" s="215"/>
      <c r="T1159" s="216"/>
      <c r="U1159" s="216"/>
      <c r="V1159" s="216"/>
      <c r="W1159" s="216"/>
      <c r="X1159" s="216"/>
      <c r="Y1159" s="216"/>
      <c r="Z1159" s="216"/>
      <c r="AA1159" s="216"/>
      <c r="AB1159" s="216"/>
      <c r="AC1159" s="216"/>
      <c r="AD1159" s="216"/>
      <c r="AE1159" s="216"/>
      <c r="AF1159" s="216"/>
      <c r="AG1159" s="216"/>
      <c r="AH1159" s="216"/>
      <c r="AI1159" s="216"/>
      <c r="AJ1159" s="216"/>
      <c r="AK1159" s="216"/>
      <c r="AL1159" s="216"/>
      <c r="AM1159" s="216"/>
      <c r="AN1159" s="216"/>
      <c r="AO1159" s="216"/>
      <c r="AP1159" s="216"/>
      <c r="AQ1159" s="216"/>
      <c r="AR1159" s="216"/>
      <c r="AS1159" s="216"/>
      <c r="AT1159" s="216"/>
      <c r="AU1159" s="216"/>
      <c r="AV1159" s="216"/>
      <c r="AW1159" s="216"/>
      <c r="AX1159" s="216"/>
      <c r="AY1159" s="216"/>
      <c r="AZ1159" s="216"/>
      <c r="BA1159" s="216"/>
      <c r="BB1159" s="216"/>
      <c r="BC1159" s="216"/>
      <c r="BD1159" s="216"/>
      <c r="BE1159" s="216"/>
      <c r="BF1159" s="216"/>
      <c r="BG1159" s="216"/>
      <c r="BH1159" s="216"/>
      <c r="BI1159" s="216"/>
      <c r="BJ1159" s="216"/>
      <c r="BK1159" s="216"/>
      <c r="BL1159" s="216"/>
      <c r="BM1159" s="217">
        <v>120</v>
      </c>
    </row>
    <row r="1160" spans="1:65">
      <c r="A1160" s="29"/>
      <c r="B1160" s="19">
        <v>1</v>
      </c>
      <c r="C1160" s="9">
        <v>6</v>
      </c>
      <c r="D1160" s="219">
        <v>15.6</v>
      </c>
      <c r="E1160" s="218">
        <v>45.18908237734157</v>
      </c>
      <c r="F1160" s="219">
        <v>93</v>
      </c>
      <c r="G1160" s="218">
        <v>41.1</v>
      </c>
      <c r="H1160" s="219">
        <v>8.1</v>
      </c>
      <c r="I1160" s="218">
        <v>32</v>
      </c>
      <c r="J1160" s="218">
        <v>34.771233333333335</v>
      </c>
      <c r="K1160" s="218">
        <v>31.8</v>
      </c>
      <c r="L1160" s="218">
        <v>35.200000000000003</v>
      </c>
      <c r="M1160" s="219">
        <v>55.220005322918929</v>
      </c>
      <c r="N1160" s="218">
        <v>44.7</v>
      </c>
      <c r="O1160" s="218">
        <v>28.4</v>
      </c>
      <c r="P1160" s="218">
        <v>41.9</v>
      </c>
      <c r="Q1160" s="218">
        <v>28.9</v>
      </c>
      <c r="R1160" s="218">
        <v>48.1</v>
      </c>
      <c r="S1160" s="215"/>
      <c r="T1160" s="216"/>
      <c r="U1160" s="216"/>
      <c r="V1160" s="216"/>
      <c r="W1160" s="216"/>
      <c r="X1160" s="216"/>
      <c r="Y1160" s="216"/>
      <c r="Z1160" s="216"/>
      <c r="AA1160" s="216"/>
      <c r="AB1160" s="216"/>
      <c r="AC1160" s="216"/>
      <c r="AD1160" s="216"/>
      <c r="AE1160" s="216"/>
      <c r="AF1160" s="216"/>
      <c r="AG1160" s="216"/>
      <c r="AH1160" s="216"/>
      <c r="AI1160" s="216"/>
      <c r="AJ1160" s="216"/>
      <c r="AK1160" s="216"/>
      <c r="AL1160" s="216"/>
      <c r="AM1160" s="216"/>
      <c r="AN1160" s="216"/>
      <c r="AO1160" s="216"/>
      <c r="AP1160" s="216"/>
      <c r="AQ1160" s="216"/>
      <c r="AR1160" s="216"/>
      <c r="AS1160" s="216"/>
      <c r="AT1160" s="216"/>
      <c r="AU1160" s="216"/>
      <c r="AV1160" s="216"/>
      <c r="AW1160" s="216"/>
      <c r="AX1160" s="216"/>
      <c r="AY1160" s="216"/>
      <c r="AZ1160" s="216"/>
      <c r="BA1160" s="216"/>
      <c r="BB1160" s="216"/>
      <c r="BC1160" s="216"/>
      <c r="BD1160" s="216"/>
      <c r="BE1160" s="216"/>
      <c r="BF1160" s="216"/>
      <c r="BG1160" s="216"/>
      <c r="BH1160" s="216"/>
      <c r="BI1160" s="216"/>
      <c r="BJ1160" s="216"/>
      <c r="BK1160" s="216"/>
      <c r="BL1160" s="216"/>
      <c r="BM1160" s="221"/>
    </row>
    <row r="1161" spans="1:65">
      <c r="A1161" s="29"/>
      <c r="B1161" s="20" t="s">
        <v>256</v>
      </c>
      <c r="C1161" s="12"/>
      <c r="D1161" s="222">
        <v>15.499999999999998</v>
      </c>
      <c r="E1161" s="222">
        <v>45.808910312224732</v>
      </c>
      <c r="F1161" s="222">
        <v>95.333333333333329</v>
      </c>
      <c r="G1161" s="222">
        <v>39.65</v>
      </c>
      <c r="H1161" s="222">
        <v>6.8</v>
      </c>
      <c r="I1161" s="222">
        <v>30.666666666666668</v>
      </c>
      <c r="J1161" s="222">
        <v>34.725758333333339</v>
      </c>
      <c r="K1161" s="222">
        <v>31.716666666666669</v>
      </c>
      <c r="L1161" s="222">
        <v>35.166666666666664</v>
      </c>
      <c r="M1161" s="222">
        <v>53.714229315062674</v>
      </c>
      <c r="N1161" s="222">
        <v>47.083333333333336</v>
      </c>
      <c r="O1161" s="222">
        <v>30.599999999999998</v>
      </c>
      <c r="P1161" s="222">
        <v>39.033333333333339</v>
      </c>
      <c r="Q1161" s="222">
        <v>26.016666666666666</v>
      </c>
      <c r="R1161" s="222">
        <v>48.266666666666673</v>
      </c>
      <c r="S1161" s="215"/>
      <c r="T1161" s="216"/>
      <c r="U1161" s="216"/>
      <c r="V1161" s="216"/>
      <c r="W1161" s="216"/>
      <c r="X1161" s="216"/>
      <c r="Y1161" s="216"/>
      <c r="Z1161" s="216"/>
      <c r="AA1161" s="216"/>
      <c r="AB1161" s="216"/>
      <c r="AC1161" s="216"/>
      <c r="AD1161" s="216"/>
      <c r="AE1161" s="216"/>
      <c r="AF1161" s="216"/>
      <c r="AG1161" s="216"/>
      <c r="AH1161" s="216"/>
      <c r="AI1161" s="216"/>
      <c r="AJ1161" s="216"/>
      <c r="AK1161" s="216"/>
      <c r="AL1161" s="216"/>
      <c r="AM1161" s="216"/>
      <c r="AN1161" s="216"/>
      <c r="AO1161" s="216"/>
      <c r="AP1161" s="216"/>
      <c r="AQ1161" s="216"/>
      <c r="AR1161" s="216"/>
      <c r="AS1161" s="216"/>
      <c r="AT1161" s="216"/>
      <c r="AU1161" s="216"/>
      <c r="AV1161" s="216"/>
      <c r="AW1161" s="216"/>
      <c r="AX1161" s="216"/>
      <c r="AY1161" s="216"/>
      <c r="AZ1161" s="216"/>
      <c r="BA1161" s="216"/>
      <c r="BB1161" s="216"/>
      <c r="BC1161" s="216"/>
      <c r="BD1161" s="216"/>
      <c r="BE1161" s="216"/>
      <c r="BF1161" s="216"/>
      <c r="BG1161" s="216"/>
      <c r="BH1161" s="216"/>
      <c r="BI1161" s="216"/>
      <c r="BJ1161" s="216"/>
      <c r="BK1161" s="216"/>
      <c r="BL1161" s="216"/>
      <c r="BM1161" s="221"/>
    </row>
    <row r="1162" spans="1:65">
      <c r="A1162" s="29"/>
      <c r="B1162" s="3" t="s">
        <v>257</v>
      </c>
      <c r="C1162" s="28"/>
      <c r="D1162" s="218">
        <v>15.6</v>
      </c>
      <c r="E1162" s="218">
        <v>45.893271185464044</v>
      </c>
      <c r="F1162" s="218">
        <v>93</v>
      </c>
      <c r="G1162" s="218">
        <v>40.049999999999997</v>
      </c>
      <c r="H1162" s="218">
        <v>6.6999999999999993</v>
      </c>
      <c r="I1162" s="218">
        <v>30.5</v>
      </c>
      <c r="J1162" s="218">
        <v>34.580966666666669</v>
      </c>
      <c r="K1162" s="218">
        <v>31.75</v>
      </c>
      <c r="L1162" s="218">
        <v>34.700000000000003</v>
      </c>
      <c r="M1162" s="218">
        <v>53.402298166029226</v>
      </c>
      <c r="N1162" s="218">
        <v>47.25</v>
      </c>
      <c r="O1162" s="218">
        <v>30.599999999999998</v>
      </c>
      <c r="P1162" s="218">
        <v>40.200000000000003</v>
      </c>
      <c r="Q1162" s="218">
        <v>27.4</v>
      </c>
      <c r="R1162" s="218">
        <v>48.150000000000006</v>
      </c>
      <c r="S1162" s="215"/>
      <c r="T1162" s="216"/>
      <c r="U1162" s="216"/>
      <c r="V1162" s="216"/>
      <c r="W1162" s="216"/>
      <c r="X1162" s="216"/>
      <c r="Y1162" s="216"/>
      <c r="Z1162" s="216"/>
      <c r="AA1162" s="216"/>
      <c r="AB1162" s="216"/>
      <c r="AC1162" s="216"/>
      <c r="AD1162" s="216"/>
      <c r="AE1162" s="216"/>
      <c r="AF1162" s="216"/>
      <c r="AG1162" s="216"/>
      <c r="AH1162" s="216"/>
      <c r="AI1162" s="216"/>
      <c r="AJ1162" s="216"/>
      <c r="AK1162" s="216"/>
      <c r="AL1162" s="216"/>
      <c r="AM1162" s="216"/>
      <c r="AN1162" s="216"/>
      <c r="AO1162" s="216"/>
      <c r="AP1162" s="216"/>
      <c r="AQ1162" s="216"/>
      <c r="AR1162" s="216"/>
      <c r="AS1162" s="216"/>
      <c r="AT1162" s="216"/>
      <c r="AU1162" s="216"/>
      <c r="AV1162" s="216"/>
      <c r="AW1162" s="216"/>
      <c r="AX1162" s="216"/>
      <c r="AY1162" s="216"/>
      <c r="AZ1162" s="216"/>
      <c r="BA1162" s="216"/>
      <c r="BB1162" s="216"/>
      <c r="BC1162" s="216"/>
      <c r="BD1162" s="216"/>
      <c r="BE1162" s="216"/>
      <c r="BF1162" s="216"/>
      <c r="BG1162" s="216"/>
      <c r="BH1162" s="216"/>
      <c r="BI1162" s="216"/>
      <c r="BJ1162" s="216"/>
      <c r="BK1162" s="216"/>
      <c r="BL1162" s="216"/>
      <c r="BM1162" s="221"/>
    </row>
    <row r="1163" spans="1:65">
      <c r="A1163" s="29"/>
      <c r="B1163" s="3" t="s">
        <v>258</v>
      </c>
      <c r="C1163" s="28"/>
      <c r="D1163" s="218">
        <v>0.9879271228182771</v>
      </c>
      <c r="E1163" s="218">
        <v>0.89018033072797664</v>
      </c>
      <c r="F1163" s="218">
        <v>5.4283207962192757</v>
      </c>
      <c r="G1163" s="218">
        <v>1.5411035007422444</v>
      </c>
      <c r="H1163" s="218">
        <v>0.87635609200826936</v>
      </c>
      <c r="I1163" s="218">
        <v>1.2110601416389968</v>
      </c>
      <c r="J1163" s="218">
        <v>0.63983880624124601</v>
      </c>
      <c r="K1163" s="218">
        <v>1.5955145460529863</v>
      </c>
      <c r="L1163" s="218">
        <v>3.2964627506869641</v>
      </c>
      <c r="M1163" s="218">
        <v>1.4694562355346119</v>
      </c>
      <c r="N1163" s="218">
        <v>1.44141134540653</v>
      </c>
      <c r="O1163" s="218">
        <v>2.8049955436684741</v>
      </c>
      <c r="P1163" s="218">
        <v>2.6643323116057926</v>
      </c>
      <c r="Q1163" s="218">
        <v>3.974124641561553</v>
      </c>
      <c r="R1163" s="218">
        <v>1.0576703960434308</v>
      </c>
      <c r="S1163" s="215"/>
      <c r="T1163" s="216"/>
      <c r="U1163" s="216"/>
      <c r="V1163" s="216"/>
      <c r="W1163" s="216"/>
      <c r="X1163" s="216"/>
      <c r="Y1163" s="216"/>
      <c r="Z1163" s="216"/>
      <c r="AA1163" s="216"/>
      <c r="AB1163" s="216"/>
      <c r="AC1163" s="216"/>
      <c r="AD1163" s="216"/>
      <c r="AE1163" s="216"/>
      <c r="AF1163" s="216"/>
      <c r="AG1163" s="216"/>
      <c r="AH1163" s="216"/>
      <c r="AI1163" s="216"/>
      <c r="AJ1163" s="216"/>
      <c r="AK1163" s="216"/>
      <c r="AL1163" s="216"/>
      <c r="AM1163" s="216"/>
      <c r="AN1163" s="216"/>
      <c r="AO1163" s="216"/>
      <c r="AP1163" s="216"/>
      <c r="AQ1163" s="216"/>
      <c r="AR1163" s="216"/>
      <c r="AS1163" s="216"/>
      <c r="AT1163" s="216"/>
      <c r="AU1163" s="216"/>
      <c r="AV1163" s="216"/>
      <c r="AW1163" s="216"/>
      <c r="AX1163" s="216"/>
      <c r="AY1163" s="216"/>
      <c r="AZ1163" s="216"/>
      <c r="BA1163" s="216"/>
      <c r="BB1163" s="216"/>
      <c r="BC1163" s="216"/>
      <c r="BD1163" s="216"/>
      <c r="BE1163" s="216"/>
      <c r="BF1163" s="216"/>
      <c r="BG1163" s="216"/>
      <c r="BH1163" s="216"/>
      <c r="BI1163" s="216"/>
      <c r="BJ1163" s="216"/>
      <c r="BK1163" s="216"/>
      <c r="BL1163" s="216"/>
      <c r="BM1163" s="221"/>
    </row>
    <row r="1164" spans="1:65">
      <c r="A1164" s="29"/>
      <c r="B1164" s="3" t="s">
        <v>86</v>
      </c>
      <c r="C1164" s="28"/>
      <c r="D1164" s="13">
        <v>6.3737233730211437E-2</v>
      </c>
      <c r="E1164" s="13">
        <v>1.9432471208345244E-2</v>
      </c>
      <c r="F1164" s="13">
        <v>5.694042793237003E-2</v>
      </c>
      <c r="G1164" s="13">
        <v>3.8867679716071739E-2</v>
      </c>
      <c r="H1164" s="13">
        <v>0.12887589588356901</v>
      </c>
      <c r="I1164" s="13">
        <v>3.9491091575184677E-2</v>
      </c>
      <c r="J1164" s="13">
        <v>1.8425481168745657E-2</v>
      </c>
      <c r="K1164" s="13">
        <v>5.0305240548176131E-2</v>
      </c>
      <c r="L1164" s="13">
        <v>9.3738277270719372E-2</v>
      </c>
      <c r="M1164" s="13">
        <v>2.735692672635151E-2</v>
      </c>
      <c r="N1164" s="13">
        <v>3.0614046274120992E-2</v>
      </c>
      <c r="O1164" s="13">
        <v>9.1666521034917459E-2</v>
      </c>
      <c r="P1164" s="13">
        <v>6.8257873055656504E-2</v>
      </c>
      <c r="Q1164" s="13">
        <v>0.15275302914394182</v>
      </c>
      <c r="R1164" s="13">
        <v>2.191306069150754E-2</v>
      </c>
      <c r="S1164" s="15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55"/>
    </row>
    <row r="1165" spans="1:65">
      <c r="A1165" s="29"/>
      <c r="B1165" s="3" t="s">
        <v>259</v>
      </c>
      <c r="C1165" s="28"/>
      <c r="D1165" s="13">
        <v>-0.58133528734657847</v>
      </c>
      <c r="E1165" s="13">
        <v>0.23732737244089863</v>
      </c>
      <c r="F1165" s="13">
        <v>1.5750130713737329</v>
      </c>
      <c r="G1165" s="13">
        <v>7.0971345594075252E-2</v>
      </c>
      <c r="H1165" s="13">
        <v>-0.81632773896495048</v>
      </c>
      <c r="I1165" s="13">
        <v>-0.17167411690075718</v>
      </c>
      <c r="J1165" s="13">
        <v>-6.2035507464699102E-2</v>
      </c>
      <c r="K1165" s="13">
        <v>-0.14331295894681573</v>
      </c>
      <c r="L1165" s="13">
        <v>-5.0126297098150974E-2</v>
      </c>
      <c r="M1165" s="13">
        <v>0.45085499236069104</v>
      </c>
      <c r="N1165" s="13">
        <v>0.27175033682356564</v>
      </c>
      <c r="O1165" s="13">
        <v>-0.17347482534227732</v>
      </c>
      <c r="P1165" s="13">
        <v>5.4314792510014698E-2</v>
      </c>
      <c r="Q1165" s="13">
        <v>-0.29727353069678375</v>
      </c>
      <c r="R1165" s="13">
        <v>0.30371291166054748</v>
      </c>
      <c r="S1165" s="15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55"/>
    </row>
    <row r="1166" spans="1:65">
      <c r="A1166" s="29"/>
      <c r="B1166" s="45" t="s">
        <v>260</v>
      </c>
      <c r="C1166" s="46"/>
      <c r="D1166" s="44">
        <v>1.45</v>
      </c>
      <c r="E1166" s="44">
        <v>0.78</v>
      </c>
      <c r="F1166" s="44">
        <v>4.43</v>
      </c>
      <c r="G1166" s="44">
        <v>0.33</v>
      </c>
      <c r="H1166" s="44">
        <v>2.09</v>
      </c>
      <c r="I1166" s="44">
        <v>0.33</v>
      </c>
      <c r="J1166" s="44">
        <v>0.03</v>
      </c>
      <c r="K1166" s="44">
        <v>0.25</v>
      </c>
      <c r="L1166" s="44">
        <v>0</v>
      </c>
      <c r="M1166" s="44">
        <v>1.37</v>
      </c>
      <c r="N1166" s="44">
        <v>0.88</v>
      </c>
      <c r="O1166" s="44">
        <v>0.34</v>
      </c>
      <c r="P1166" s="44">
        <v>0.28000000000000003</v>
      </c>
      <c r="Q1166" s="44">
        <v>0.67</v>
      </c>
      <c r="R1166" s="44">
        <v>0.97</v>
      </c>
      <c r="S1166" s="15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55"/>
    </row>
    <row r="1167" spans="1:65">
      <c r="B1167" s="30"/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BM1167" s="55"/>
    </row>
    <row r="1168" spans="1:65">
      <c r="BM1168" s="55"/>
    </row>
    <row r="1169" spans="65:65">
      <c r="BM1169" s="55"/>
    </row>
    <row r="1170" spans="65:65">
      <c r="BM1170" s="55"/>
    </row>
    <row r="1171" spans="65:65">
      <c r="BM1171" s="55"/>
    </row>
    <row r="1172" spans="65:65">
      <c r="BM1172" s="55"/>
    </row>
    <row r="1173" spans="65:65">
      <c r="BM1173" s="55"/>
    </row>
    <row r="1174" spans="65:65">
      <c r="BM1174" s="55"/>
    </row>
    <row r="1175" spans="65:65">
      <c r="BM1175" s="55"/>
    </row>
    <row r="1176" spans="65:65">
      <c r="BM1176" s="55"/>
    </row>
    <row r="1177" spans="65:65">
      <c r="BM1177" s="55"/>
    </row>
    <row r="1178" spans="65:65">
      <c r="BM1178" s="55"/>
    </row>
    <row r="1179" spans="65:65">
      <c r="BM1179" s="55"/>
    </row>
    <row r="1180" spans="65:65">
      <c r="BM1180" s="55"/>
    </row>
    <row r="1181" spans="65:65">
      <c r="BM1181" s="55"/>
    </row>
    <row r="1182" spans="65:65">
      <c r="BM1182" s="55"/>
    </row>
    <row r="1183" spans="65:65">
      <c r="BM1183" s="55"/>
    </row>
    <row r="1184" spans="65:65">
      <c r="BM1184" s="55"/>
    </row>
    <row r="1185" spans="65:65">
      <c r="BM1185" s="55"/>
    </row>
    <row r="1186" spans="65:65">
      <c r="BM1186" s="55"/>
    </row>
    <row r="1187" spans="65:65">
      <c r="BM1187" s="55"/>
    </row>
    <row r="1188" spans="65:65">
      <c r="BM1188" s="55"/>
    </row>
    <row r="1189" spans="65:65">
      <c r="BM1189" s="55"/>
    </row>
    <row r="1190" spans="65:65">
      <c r="BM1190" s="55"/>
    </row>
    <row r="1191" spans="65:65">
      <c r="BM1191" s="55"/>
    </row>
    <row r="1192" spans="65:65">
      <c r="BM1192" s="55"/>
    </row>
    <row r="1193" spans="65:65">
      <c r="BM1193" s="55"/>
    </row>
    <row r="1194" spans="65:65">
      <c r="BM1194" s="55"/>
    </row>
    <row r="1195" spans="65:65">
      <c r="BM1195" s="55"/>
    </row>
    <row r="1196" spans="65:65">
      <c r="BM1196" s="55"/>
    </row>
    <row r="1197" spans="65:65">
      <c r="BM1197" s="55"/>
    </row>
    <row r="1198" spans="65:65">
      <c r="BM1198" s="55"/>
    </row>
    <row r="1199" spans="65:65">
      <c r="BM1199" s="55"/>
    </row>
    <row r="1200" spans="65:65">
      <c r="BM1200" s="55"/>
    </row>
    <row r="1201" spans="65:65">
      <c r="BM1201" s="55"/>
    </row>
    <row r="1202" spans="65:65">
      <c r="BM1202" s="55"/>
    </row>
    <row r="1203" spans="65:65">
      <c r="BM1203" s="55"/>
    </row>
    <row r="1204" spans="65:65">
      <c r="BM1204" s="55"/>
    </row>
    <row r="1205" spans="65:65">
      <c r="BM1205" s="55"/>
    </row>
    <row r="1206" spans="65:65">
      <c r="BM1206" s="55"/>
    </row>
    <row r="1207" spans="65:65">
      <c r="BM1207" s="55"/>
    </row>
    <row r="1208" spans="65:65">
      <c r="BM1208" s="55"/>
    </row>
    <row r="1209" spans="65:65">
      <c r="BM1209" s="55"/>
    </row>
    <row r="1210" spans="65:65">
      <c r="BM1210" s="55"/>
    </row>
    <row r="1211" spans="65:65">
      <c r="BM1211" s="55"/>
    </row>
    <row r="1212" spans="65:65">
      <c r="BM1212" s="55"/>
    </row>
    <row r="1213" spans="65:65">
      <c r="BM1213" s="55"/>
    </row>
    <row r="1214" spans="65:65">
      <c r="BM1214" s="55"/>
    </row>
    <row r="1215" spans="65:65">
      <c r="BM1215" s="55"/>
    </row>
    <row r="1216" spans="65:65">
      <c r="BM1216" s="56"/>
    </row>
    <row r="1217" spans="65:65">
      <c r="BM1217" s="57"/>
    </row>
    <row r="1218" spans="65:65">
      <c r="BM1218" s="57"/>
    </row>
    <row r="1219" spans="65:65">
      <c r="BM1219" s="57"/>
    </row>
    <row r="1220" spans="65:65">
      <c r="BM1220" s="57"/>
    </row>
    <row r="1221" spans="65:65">
      <c r="BM1221" s="57"/>
    </row>
    <row r="1222" spans="65:65">
      <c r="BM1222" s="57"/>
    </row>
    <row r="1223" spans="65:65">
      <c r="BM1223" s="57"/>
    </row>
    <row r="1224" spans="65:65">
      <c r="BM1224" s="57"/>
    </row>
    <row r="1225" spans="65:65">
      <c r="BM1225" s="57"/>
    </row>
    <row r="1226" spans="65:65">
      <c r="BM1226" s="57"/>
    </row>
    <row r="1227" spans="65:65">
      <c r="BM1227" s="57"/>
    </row>
    <row r="1228" spans="65:65">
      <c r="BM1228" s="57"/>
    </row>
    <row r="1229" spans="65:65">
      <c r="BM1229" s="57"/>
    </row>
    <row r="1230" spans="65:65">
      <c r="BM1230" s="57"/>
    </row>
    <row r="1231" spans="65:65">
      <c r="BM1231" s="57"/>
    </row>
    <row r="1232" spans="65:65">
      <c r="BM1232" s="57"/>
    </row>
    <row r="1233" spans="65:65">
      <c r="BM1233" s="57"/>
    </row>
    <row r="1234" spans="65:65">
      <c r="BM1234" s="57"/>
    </row>
    <row r="1235" spans="65:65">
      <c r="BM1235" s="57"/>
    </row>
    <row r="1236" spans="65:65">
      <c r="BM1236" s="57"/>
    </row>
    <row r="1237" spans="65:65">
      <c r="BM1237" s="57"/>
    </row>
    <row r="1238" spans="65:65">
      <c r="BM1238" s="57"/>
    </row>
    <row r="1239" spans="65:65">
      <c r="BM1239" s="57"/>
    </row>
    <row r="1240" spans="65:65">
      <c r="BM1240" s="57"/>
    </row>
    <row r="1241" spans="65:65">
      <c r="BM1241" s="57"/>
    </row>
    <row r="1242" spans="65:65">
      <c r="BM1242" s="57"/>
    </row>
    <row r="1243" spans="65:65">
      <c r="BM1243" s="57"/>
    </row>
    <row r="1244" spans="65:65">
      <c r="BM1244" s="57"/>
    </row>
    <row r="1245" spans="65:65">
      <c r="BM1245" s="57"/>
    </row>
    <row r="1246" spans="65:65">
      <c r="BM1246" s="57"/>
    </row>
    <row r="1247" spans="65:65">
      <c r="BM1247" s="57"/>
    </row>
    <row r="1248" spans="65:65">
      <c r="BM1248" s="57"/>
    </row>
    <row r="1249" spans="65:65">
      <c r="BM1249" s="57"/>
    </row>
    <row r="1250" spans="65:65">
      <c r="BM1250" s="57"/>
    </row>
  </sheetData>
  <dataConsolidate/>
  <conditionalFormatting sqref="B6:S11 B25:T30 B43:U48 B62:M67 B80:T85 B99:S104 B118:T123 B137:V142 B155:S160 B173:P178 B191:U196 B209:U214 B227:P232 B245:V250 B263:F268 B281:F286 B299:F304 B317:V322 B335:Q340 B354:F359 B372:L377 B390:P395 B408:Q413 B426:F431 B444:N449 B463:T468 B481:R486 B499:R504 B518:G523 B536:U541 B554:U559 B572:T577 B590:T595 B608:R613 B627:E632 B645:U650 B663:T668 B681:T686 B700:E705 B718:F723 B736:E741 B754:P759 B772:M777 B790:U795 B808:U813 B827:R832 B846:R851 B864:F869 B882:R887 B901:S906 B919:P924 B937:H942 B955:R960 B973:R978 B991:T996 B1009:R1014 B1027:F1032 B1045:R1050 B1063:S1068 B1081:S1086 B1100:R1105 B1119:H1124 B1137:V1142 B1155:R1160">
    <cfRule type="expression" dxfId="14" priority="192">
      <formula>AND($B6&lt;&gt;$B5,NOT(ISBLANK(INDIRECT(Anlyt_LabRefThisCol))))</formula>
    </cfRule>
  </conditionalFormatting>
  <conditionalFormatting sqref="C2:S17 C21:T36 C39:U54 C58:M73 C76:T91 C95:S110 C114:T129 C133:V148 C151:S166 C169:P184 C187:U202 C205:U220 C223:P238 C241:V256 C259:F274 C277:F292 C295:F310 C313:V328 C331:Q346 C350:F365 C368:L383 C386:P401 C404:Q419 C422:F437 C440:N455 C459:T474 C477:R492 C495:R510 C514:G529 C532:U547 C550:U565 C568:T583 C586:T601 C604:R619 C623:E638 C641:U656 C659:T674 C677:T692 C696:E711 C714:F729 C732:E747 C750:P765 C768:M783 C786:U801 C804:U819 C823:R838 C842:R857 C860:F875 C878:R893 C897:S912 C915:P930 C933:H948 C951:R966 C969:R984 C987:T1002 C1005:R1020 C1023:F1038 C1041:R1056 C1059:S1074 C1077:S1092 C1096:R1111 C1115:H1130 C1133:V1148 C1151:R1166">
    <cfRule type="expression" dxfId="13" priority="190" stopIfTrue="1">
      <formula>AND(ISBLANK(INDIRECT(Anlyt_LabRefLastCol)),ISBLANK(INDIRECT(Anlyt_LabRefThisCol)))</formula>
    </cfRule>
    <cfRule type="expression" dxfId="12" priority="191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2C174-22EE-43E8-8009-1C3D831549EC}">
  <sheetPr codeName="Sheet17"/>
  <dimension ref="A1:BN241"/>
  <sheetViews>
    <sheetView zoomScaleNormal="10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4" bestFit="1" customWidth="1"/>
    <col min="66" max="16384" width="9.140625" style="2"/>
  </cols>
  <sheetData>
    <row r="1" spans="1:66" ht="19.5">
      <c r="B1" s="8" t="s">
        <v>586</v>
      </c>
      <c r="BM1" s="27" t="s">
        <v>311</v>
      </c>
    </row>
    <row r="2" spans="1:66" ht="19.5">
      <c r="A2" s="24" t="s">
        <v>117</v>
      </c>
      <c r="B2" s="18" t="s">
        <v>110</v>
      </c>
      <c r="C2" s="15" t="s">
        <v>111</v>
      </c>
      <c r="D2" s="16" t="s">
        <v>328</v>
      </c>
      <c r="E2" s="15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7">
        <v>1</v>
      </c>
    </row>
    <row r="3" spans="1:66">
      <c r="A3" s="29"/>
      <c r="B3" s="19" t="s">
        <v>228</v>
      </c>
      <c r="C3" s="9" t="s">
        <v>228</v>
      </c>
      <c r="D3" s="10" t="s">
        <v>112</v>
      </c>
      <c r="E3" s="15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7" t="s">
        <v>1</v>
      </c>
    </row>
    <row r="4" spans="1:66">
      <c r="A4" s="29"/>
      <c r="B4" s="19"/>
      <c r="C4" s="9"/>
      <c r="D4" s="10" t="s">
        <v>99</v>
      </c>
      <c r="E4" s="15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7">
        <v>2</v>
      </c>
    </row>
    <row r="5" spans="1:66">
      <c r="A5" s="29"/>
      <c r="B5" s="19"/>
      <c r="C5" s="9"/>
      <c r="D5" s="25"/>
      <c r="E5" s="15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7">
        <v>2</v>
      </c>
    </row>
    <row r="6" spans="1:66">
      <c r="A6" s="29"/>
      <c r="B6" s="18">
        <v>1</v>
      </c>
      <c r="C6" s="14">
        <v>1</v>
      </c>
      <c r="D6" s="21">
        <v>9.74</v>
      </c>
      <c r="E6" s="15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7">
        <v>1</v>
      </c>
    </row>
    <row r="7" spans="1:66">
      <c r="A7" s="29"/>
      <c r="B7" s="19">
        <v>1</v>
      </c>
      <c r="C7" s="9">
        <v>2</v>
      </c>
      <c r="D7" s="11">
        <v>9.73</v>
      </c>
      <c r="E7" s="15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7">
        <v>11</v>
      </c>
    </row>
    <row r="8" spans="1:66">
      <c r="A8" s="29"/>
      <c r="B8" s="20" t="s">
        <v>256</v>
      </c>
      <c r="C8" s="12"/>
      <c r="D8" s="22">
        <v>9.7349999999999994</v>
      </c>
      <c r="E8" s="15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7">
        <v>16</v>
      </c>
    </row>
    <row r="9" spans="1:66">
      <c r="A9" s="29"/>
      <c r="B9" s="3" t="s">
        <v>257</v>
      </c>
      <c r="C9" s="28"/>
      <c r="D9" s="11">
        <v>9.7349999999999994</v>
      </c>
      <c r="E9" s="15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7">
        <v>9.7349999999999994</v>
      </c>
      <c r="BN9" s="27"/>
    </row>
    <row r="10" spans="1:66">
      <c r="A10" s="29"/>
      <c r="B10" s="3" t="s">
        <v>258</v>
      </c>
      <c r="C10" s="28"/>
      <c r="D10" s="23">
        <v>7.0710678118653244E-3</v>
      </c>
      <c r="E10" s="15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7">
        <v>17</v>
      </c>
    </row>
    <row r="11" spans="1:66">
      <c r="A11" s="29"/>
      <c r="B11" s="3" t="s">
        <v>86</v>
      </c>
      <c r="C11" s="28"/>
      <c r="D11" s="13">
        <v>7.263551938228377E-4</v>
      </c>
      <c r="E11" s="15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5"/>
    </row>
    <row r="12" spans="1:66">
      <c r="A12" s="29"/>
      <c r="B12" s="3" t="s">
        <v>259</v>
      </c>
      <c r="C12" s="28"/>
      <c r="D12" s="13">
        <v>0</v>
      </c>
      <c r="E12" s="15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5"/>
    </row>
    <row r="13" spans="1:66">
      <c r="A13" s="29"/>
      <c r="B13" s="45" t="s">
        <v>260</v>
      </c>
      <c r="C13" s="46"/>
      <c r="D13" s="44" t="s">
        <v>261</v>
      </c>
      <c r="E13" s="15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5"/>
    </row>
    <row r="14" spans="1:66">
      <c r="B14" s="30"/>
      <c r="C14" s="20"/>
      <c r="D14" s="20"/>
      <c r="BM14" s="55"/>
    </row>
    <row r="15" spans="1:66" ht="15">
      <c r="B15" s="8" t="s">
        <v>587</v>
      </c>
      <c r="BM15" s="27" t="s">
        <v>311</v>
      </c>
    </row>
    <row r="16" spans="1:66" ht="15">
      <c r="A16" s="24" t="s">
        <v>101</v>
      </c>
      <c r="B16" s="18" t="s">
        <v>110</v>
      </c>
      <c r="C16" s="15" t="s">
        <v>111</v>
      </c>
      <c r="D16" s="16" t="s">
        <v>328</v>
      </c>
      <c r="E16" s="15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27">
        <v>1</v>
      </c>
    </row>
    <row r="17" spans="1:65">
      <c r="A17" s="29"/>
      <c r="B17" s="19" t="s">
        <v>228</v>
      </c>
      <c r="C17" s="9" t="s">
        <v>228</v>
      </c>
      <c r="D17" s="10" t="s">
        <v>112</v>
      </c>
      <c r="E17" s="15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27" t="s">
        <v>1</v>
      </c>
    </row>
    <row r="18" spans="1:65">
      <c r="A18" s="29"/>
      <c r="B18" s="19"/>
      <c r="C18" s="9"/>
      <c r="D18" s="10" t="s">
        <v>99</v>
      </c>
      <c r="E18" s="15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27">
        <v>2</v>
      </c>
    </row>
    <row r="19" spans="1:65">
      <c r="A19" s="29"/>
      <c r="B19" s="19"/>
      <c r="C19" s="9"/>
      <c r="D19" s="25"/>
      <c r="E19" s="15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27">
        <v>2</v>
      </c>
    </row>
    <row r="20" spans="1:65">
      <c r="A20" s="29"/>
      <c r="B20" s="18">
        <v>1</v>
      </c>
      <c r="C20" s="14">
        <v>1</v>
      </c>
      <c r="D20" s="21">
        <v>2.0299999999999998</v>
      </c>
      <c r="E20" s="15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7">
        <v>1</v>
      </c>
    </row>
    <row r="21" spans="1:65">
      <c r="A21" s="29"/>
      <c r="B21" s="19">
        <v>1</v>
      </c>
      <c r="C21" s="9">
        <v>2</v>
      </c>
      <c r="D21" s="11">
        <v>2.02</v>
      </c>
      <c r="E21" s="15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7">
        <v>12</v>
      </c>
    </row>
    <row r="22" spans="1:65">
      <c r="A22" s="29"/>
      <c r="B22" s="20" t="s">
        <v>256</v>
      </c>
      <c r="C22" s="12"/>
      <c r="D22" s="22">
        <v>2.0249999999999999</v>
      </c>
      <c r="E22" s="15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7">
        <v>16</v>
      </c>
    </row>
    <row r="23" spans="1:65">
      <c r="A23" s="29"/>
      <c r="B23" s="3" t="s">
        <v>257</v>
      </c>
      <c r="C23" s="28"/>
      <c r="D23" s="11">
        <v>2.0249999999999999</v>
      </c>
      <c r="E23" s="15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7">
        <v>2.0249999999999999</v>
      </c>
    </row>
    <row r="24" spans="1:65">
      <c r="A24" s="29"/>
      <c r="B24" s="3" t="s">
        <v>258</v>
      </c>
      <c r="C24" s="28"/>
      <c r="D24" s="23">
        <v>7.0710678118653244E-3</v>
      </c>
      <c r="E24" s="15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7">
        <v>18</v>
      </c>
    </row>
    <row r="25" spans="1:65">
      <c r="A25" s="29"/>
      <c r="B25" s="3" t="s">
        <v>86</v>
      </c>
      <c r="C25" s="28"/>
      <c r="D25" s="13">
        <v>3.491885339192753E-3</v>
      </c>
      <c r="E25" s="15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5"/>
    </row>
    <row r="26" spans="1:65">
      <c r="A26" s="29"/>
      <c r="B26" s="3" t="s">
        <v>259</v>
      </c>
      <c r="C26" s="28"/>
      <c r="D26" s="13">
        <v>0</v>
      </c>
      <c r="E26" s="15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5"/>
    </row>
    <row r="27" spans="1:65">
      <c r="A27" s="29"/>
      <c r="B27" s="45" t="s">
        <v>260</v>
      </c>
      <c r="C27" s="46"/>
      <c r="D27" s="44" t="s">
        <v>261</v>
      </c>
      <c r="E27" s="15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5"/>
    </row>
    <row r="28" spans="1:65">
      <c r="B28" s="30"/>
      <c r="C28" s="20"/>
      <c r="D28" s="20"/>
      <c r="BM28" s="55"/>
    </row>
    <row r="29" spans="1:65" ht="19.5">
      <c r="B29" s="8" t="s">
        <v>588</v>
      </c>
      <c r="BM29" s="27" t="s">
        <v>311</v>
      </c>
    </row>
    <row r="30" spans="1:65" ht="19.5">
      <c r="A30" s="24" t="s">
        <v>329</v>
      </c>
      <c r="B30" s="18" t="s">
        <v>110</v>
      </c>
      <c r="C30" s="15" t="s">
        <v>111</v>
      </c>
      <c r="D30" s="16" t="s">
        <v>328</v>
      </c>
      <c r="E30" s="15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27">
        <v>1</v>
      </c>
    </row>
    <row r="31" spans="1:65">
      <c r="A31" s="29"/>
      <c r="B31" s="19" t="s">
        <v>228</v>
      </c>
      <c r="C31" s="9" t="s">
        <v>228</v>
      </c>
      <c r="D31" s="10" t="s">
        <v>112</v>
      </c>
      <c r="E31" s="15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27" t="s">
        <v>1</v>
      </c>
    </row>
    <row r="32" spans="1:65">
      <c r="A32" s="29"/>
      <c r="B32" s="19"/>
      <c r="C32" s="9"/>
      <c r="D32" s="10" t="s">
        <v>99</v>
      </c>
      <c r="E32" s="15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27">
        <v>2</v>
      </c>
    </row>
    <row r="33" spans="1:65">
      <c r="A33" s="29"/>
      <c r="B33" s="19"/>
      <c r="C33" s="9"/>
      <c r="D33" s="25"/>
      <c r="E33" s="15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27">
        <v>2</v>
      </c>
    </row>
    <row r="34" spans="1:65">
      <c r="A34" s="29"/>
      <c r="B34" s="18">
        <v>1</v>
      </c>
      <c r="C34" s="14">
        <v>1</v>
      </c>
      <c r="D34" s="21">
        <v>5.63</v>
      </c>
      <c r="E34" s="15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27">
        <v>1</v>
      </c>
    </row>
    <row r="35" spans="1:65">
      <c r="A35" s="29"/>
      <c r="B35" s="19">
        <v>1</v>
      </c>
      <c r="C35" s="9">
        <v>2</v>
      </c>
      <c r="D35" s="11">
        <v>5.6</v>
      </c>
      <c r="E35" s="15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27">
        <v>13</v>
      </c>
    </row>
    <row r="36" spans="1:65">
      <c r="A36" s="29"/>
      <c r="B36" s="20" t="s">
        <v>256</v>
      </c>
      <c r="C36" s="12"/>
      <c r="D36" s="22">
        <v>5.6150000000000002</v>
      </c>
      <c r="E36" s="15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27">
        <v>16</v>
      </c>
    </row>
    <row r="37" spans="1:65">
      <c r="A37" s="29"/>
      <c r="B37" s="3" t="s">
        <v>257</v>
      </c>
      <c r="C37" s="28"/>
      <c r="D37" s="11">
        <v>5.6150000000000002</v>
      </c>
      <c r="E37" s="15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27">
        <v>5.6150000000000002</v>
      </c>
    </row>
    <row r="38" spans="1:65">
      <c r="A38" s="29"/>
      <c r="B38" s="3" t="s">
        <v>258</v>
      </c>
      <c r="C38" s="28"/>
      <c r="D38" s="23">
        <v>2.12132034355966E-2</v>
      </c>
      <c r="E38" s="15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7">
        <v>19</v>
      </c>
    </row>
    <row r="39" spans="1:65">
      <c r="A39" s="29"/>
      <c r="B39" s="3" t="s">
        <v>86</v>
      </c>
      <c r="C39" s="28"/>
      <c r="D39" s="13">
        <v>3.7779525263751737E-3</v>
      </c>
      <c r="E39" s="15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55"/>
    </row>
    <row r="40" spans="1:65">
      <c r="A40" s="29"/>
      <c r="B40" s="3" t="s">
        <v>259</v>
      </c>
      <c r="C40" s="28"/>
      <c r="D40" s="13">
        <v>0</v>
      </c>
      <c r="E40" s="15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55"/>
    </row>
    <row r="41" spans="1:65">
      <c r="A41" s="29"/>
      <c r="B41" s="45" t="s">
        <v>260</v>
      </c>
      <c r="C41" s="46"/>
      <c r="D41" s="44" t="s">
        <v>261</v>
      </c>
      <c r="E41" s="15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55"/>
    </row>
    <row r="42" spans="1:65">
      <c r="B42" s="30"/>
      <c r="C42" s="20"/>
      <c r="D42" s="20"/>
      <c r="BM42" s="55"/>
    </row>
    <row r="43" spans="1:65" ht="19.5">
      <c r="B43" s="8" t="s">
        <v>589</v>
      </c>
      <c r="BM43" s="27" t="s">
        <v>311</v>
      </c>
    </row>
    <row r="44" spans="1:65" ht="19.5">
      <c r="A44" s="24" t="s">
        <v>330</v>
      </c>
      <c r="B44" s="18" t="s">
        <v>110</v>
      </c>
      <c r="C44" s="15" t="s">
        <v>111</v>
      </c>
      <c r="D44" s="16" t="s">
        <v>328</v>
      </c>
      <c r="E44" s="15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7">
        <v>1</v>
      </c>
    </row>
    <row r="45" spans="1:65">
      <c r="A45" s="29"/>
      <c r="B45" s="19" t="s">
        <v>228</v>
      </c>
      <c r="C45" s="9" t="s">
        <v>228</v>
      </c>
      <c r="D45" s="10" t="s">
        <v>112</v>
      </c>
      <c r="E45" s="15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7" t="s">
        <v>1</v>
      </c>
    </row>
    <row r="46" spans="1:65">
      <c r="A46" s="29"/>
      <c r="B46" s="19"/>
      <c r="C46" s="9"/>
      <c r="D46" s="10" t="s">
        <v>99</v>
      </c>
      <c r="E46" s="15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7">
        <v>2</v>
      </c>
    </row>
    <row r="47" spans="1:65">
      <c r="A47" s="29"/>
      <c r="B47" s="19"/>
      <c r="C47" s="9"/>
      <c r="D47" s="25"/>
      <c r="E47" s="15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27">
        <v>2</v>
      </c>
    </row>
    <row r="48" spans="1:65">
      <c r="A48" s="29"/>
      <c r="B48" s="18">
        <v>1</v>
      </c>
      <c r="C48" s="14">
        <v>1</v>
      </c>
      <c r="D48" s="21">
        <v>1.53</v>
      </c>
      <c r="E48" s="15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27">
        <v>1</v>
      </c>
    </row>
    <row r="49" spans="1:65">
      <c r="A49" s="29"/>
      <c r="B49" s="19">
        <v>1</v>
      </c>
      <c r="C49" s="9">
        <v>2</v>
      </c>
      <c r="D49" s="11">
        <v>1.53</v>
      </c>
      <c r="E49" s="15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27">
        <v>14</v>
      </c>
    </row>
    <row r="50" spans="1:65">
      <c r="A50" s="29"/>
      <c r="B50" s="20" t="s">
        <v>256</v>
      </c>
      <c r="C50" s="12"/>
      <c r="D50" s="22">
        <v>1.53</v>
      </c>
      <c r="E50" s="15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27">
        <v>16</v>
      </c>
    </row>
    <row r="51" spans="1:65">
      <c r="A51" s="29"/>
      <c r="B51" s="3" t="s">
        <v>257</v>
      </c>
      <c r="C51" s="28"/>
      <c r="D51" s="11">
        <v>1.53</v>
      </c>
      <c r="E51" s="15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27">
        <v>1.53</v>
      </c>
    </row>
    <row r="52" spans="1:65">
      <c r="A52" s="29"/>
      <c r="B52" s="3" t="s">
        <v>258</v>
      </c>
      <c r="C52" s="28"/>
      <c r="D52" s="23">
        <v>0</v>
      </c>
      <c r="E52" s="15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27">
        <v>20</v>
      </c>
    </row>
    <row r="53" spans="1:65">
      <c r="A53" s="29"/>
      <c r="B53" s="3" t="s">
        <v>86</v>
      </c>
      <c r="C53" s="28"/>
      <c r="D53" s="13">
        <v>0</v>
      </c>
      <c r="E53" s="15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5"/>
    </row>
    <row r="54" spans="1:65">
      <c r="A54" s="29"/>
      <c r="B54" s="3" t="s">
        <v>259</v>
      </c>
      <c r="C54" s="28"/>
      <c r="D54" s="13">
        <v>0</v>
      </c>
      <c r="E54" s="15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55"/>
    </row>
    <row r="55" spans="1:65">
      <c r="A55" s="29"/>
      <c r="B55" s="45" t="s">
        <v>260</v>
      </c>
      <c r="C55" s="46"/>
      <c r="D55" s="44" t="s">
        <v>261</v>
      </c>
      <c r="E55" s="15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55"/>
    </row>
    <row r="56" spans="1:65">
      <c r="B56" s="30"/>
      <c r="C56" s="20"/>
      <c r="D56" s="20"/>
      <c r="BM56" s="55"/>
    </row>
    <row r="57" spans="1:65" ht="15">
      <c r="B57" s="8" t="s">
        <v>590</v>
      </c>
      <c r="BM57" s="27" t="s">
        <v>311</v>
      </c>
    </row>
    <row r="58" spans="1:65" ht="15">
      <c r="A58" s="24" t="s">
        <v>107</v>
      </c>
      <c r="B58" s="18" t="s">
        <v>110</v>
      </c>
      <c r="C58" s="15" t="s">
        <v>111</v>
      </c>
      <c r="D58" s="16" t="s">
        <v>328</v>
      </c>
      <c r="E58" s="15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7">
        <v>1</v>
      </c>
    </row>
    <row r="59" spans="1:65">
      <c r="A59" s="29"/>
      <c r="B59" s="19" t="s">
        <v>228</v>
      </c>
      <c r="C59" s="9" t="s">
        <v>228</v>
      </c>
      <c r="D59" s="10" t="s">
        <v>112</v>
      </c>
      <c r="E59" s="15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7" t="s">
        <v>1</v>
      </c>
    </row>
    <row r="60" spans="1:65">
      <c r="A60" s="29"/>
      <c r="B60" s="19"/>
      <c r="C60" s="9"/>
      <c r="D60" s="10" t="s">
        <v>99</v>
      </c>
      <c r="E60" s="15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7">
        <v>2</v>
      </c>
    </row>
    <row r="61" spans="1:65">
      <c r="A61" s="29"/>
      <c r="B61" s="19"/>
      <c r="C61" s="9"/>
      <c r="D61" s="25"/>
      <c r="E61" s="15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7">
        <v>2</v>
      </c>
    </row>
    <row r="62" spans="1:65">
      <c r="A62" s="29"/>
      <c r="B62" s="18">
        <v>1</v>
      </c>
      <c r="C62" s="14">
        <v>1</v>
      </c>
      <c r="D62" s="21">
        <v>2.48</v>
      </c>
      <c r="E62" s="15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27">
        <v>1</v>
      </c>
    </row>
    <row r="63" spans="1:65">
      <c r="A63" s="29"/>
      <c r="B63" s="19">
        <v>1</v>
      </c>
      <c r="C63" s="9">
        <v>2</v>
      </c>
      <c r="D63" s="11">
        <v>2.4700000000000002</v>
      </c>
      <c r="E63" s="15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27">
        <v>11</v>
      </c>
    </row>
    <row r="64" spans="1:65">
      <c r="A64" s="29"/>
      <c r="B64" s="20" t="s">
        <v>256</v>
      </c>
      <c r="C64" s="12"/>
      <c r="D64" s="22">
        <v>2.4750000000000001</v>
      </c>
      <c r="E64" s="15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27">
        <v>16</v>
      </c>
    </row>
    <row r="65" spans="1:65">
      <c r="A65" s="29"/>
      <c r="B65" s="3" t="s">
        <v>257</v>
      </c>
      <c r="C65" s="28"/>
      <c r="D65" s="11">
        <v>2.4750000000000001</v>
      </c>
      <c r="E65" s="15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27">
        <v>2.4750000000000001</v>
      </c>
    </row>
    <row r="66" spans="1:65">
      <c r="A66" s="29"/>
      <c r="B66" s="3" t="s">
        <v>258</v>
      </c>
      <c r="C66" s="28"/>
      <c r="D66" s="23">
        <v>7.0710678118653244E-3</v>
      </c>
      <c r="E66" s="15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27">
        <v>17</v>
      </c>
    </row>
    <row r="67" spans="1:65">
      <c r="A67" s="29"/>
      <c r="B67" s="3" t="s">
        <v>86</v>
      </c>
      <c r="C67" s="28"/>
      <c r="D67" s="13">
        <v>2.8569970957031611E-3</v>
      </c>
      <c r="E67" s="15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5"/>
    </row>
    <row r="68" spans="1:65">
      <c r="A68" s="29"/>
      <c r="B68" s="3" t="s">
        <v>259</v>
      </c>
      <c r="C68" s="28"/>
      <c r="D68" s="13">
        <v>0</v>
      </c>
      <c r="E68" s="15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55"/>
    </row>
    <row r="69" spans="1:65">
      <c r="A69" s="29"/>
      <c r="B69" s="45" t="s">
        <v>260</v>
      </c>
      <c r="C69" s="46"/>
      <c r="D69" s="44" t="s">
        <v>261</v>
      </c>
      <c r="E69" s="15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5"/>
    </row>
    <row r="70" spans="1:65">
      <c r="B70" s="30"/>
      <c r="C70" s="20"/>
      <c r="D70" s="20"/>
      <c r="BM70" s="55"/>
    </row>
    <row r="71" spans="1:65" ht="15">
      <c r="B71" s="8" t="s">
        <v>591</v>
      </c>
      <c r="BM71" s="27" t="s">
        <v>311</v>
      </c>
    </row>
    <row r="72" spans="1:65" ht="15">
      <c r="A72" s="24" t="s">
        <v>108</v>
      </c>
      <c r="B72" s="18" t="s">
        <v>110</v>
      </c>
      <c r="C72" s="15" t="s">
        <v>111</v>
      </c>
      <c r="D72" s="16" t="s">
        <v>328</v>
      </c>
      <c r="E72" s="15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27">
        <v>1</v>
      </c>
    </row>
    <row r="73" spans="1:65">
      <c r="A73" s="29"/>
      <c r="B73" s="19" t="s">
        <v>228</v>
      </c>
      <c r="C73" s="9" t="s">
        <v>228</v>
      </c>
      <c r="D73" s="10" t="s">
        <v>112</v>
      </c>
      <c r="E73" s="15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27" t="s">
        <v>1</v>
      </c>
    </row>
    <row r="74" spans="1:65">
      <c r="A74" s="29"/>
      <c r="B74" s="19"/>
      <c r="C74" s="9"/>
      <c r="D74" s="10" t="s">
        <v>99</v>
      </c>
      <c r="E74" s="15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7">
        <v>3</v>
      </c>
    </row>
    <row r="75" spans="1:65">
      <c r="A75" s="29"/>
      <c r="B75" s="19"/>
      <c r="C75" s="9"/>
      <c r="D75" s="25"/>
      <c r="E75" s="15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7">
        <v>3</v>
      </c>
    </row>
    <row r="76" spans="1:65">
      <c r="A76" s="29"/>
      <c r="B76" s="18">
        <v>1</v>
      </c>
      <c r="C76" s="14">
        <v>1</v>
      </c>
      <c r="D76" s="202">
        <v>5.8000000000000003E-2</v>
      </c>
      <c r="E76" s="204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  <c r="BI76" s="205"/>
      <c r="BJ76" s="205"/>
      <c r="BK76" s="205"/>
      <c r="BL76" s="205"/>
      <c r="BM76" s="206">
        <v>1</v>
      </c>
    </row>
    <row r="77" spans="1:65">
      <c r="A77" s="29"/>
      <c r="B77" s="19">
        <v>1</v>
      </c>
      <c r="C77" s="9">
        <v>2</v>
      </c>
      <c r="D77" s="23">
        <v>5.6999999999999995E-2</v>
      </c>
      <c r="E77" s="204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  <c r="BI77" s="205"/>
      <c r="BJ77" s="205"/>
      <c r="BK77" s="205"/>
      <c r="BL77" s="205"/>
      <c r="BM77" s="206">
        <v>12</v>
      </c>
    </row>
    <row r="78" spans="1:65">
      <c r="A78" s="29"/>
      <c r="B78" s="20" t="s">
        <v>256</v>
      </c>
      <c r="C78" s="12"/>
      <c r="D78" s="210">
        <v>5.7499999999999996E-2</v>
      </c>
      <c r="E78" s="204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6">
        <v>16</v>
      </c>
    </row>
    <row r="79" spans="1:65">
      <c r="A79" s="29"/>
      <c r="B79" s="3" t="s">
        <v>257</v>
      </c>
      <c r="C79" s="28"/>
      <c r="D79" s="23">
        <v>5.7499999999999996E-2</v>
      </c>
      <c r="E79" s="204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  <c r="BI79" s="205"/>
      <c r="BJ79" s="205"/>
      <c r="BK79" s="205"/>
      <c r="BL79" s="205"/>
      <c r="BM79" s="206">
        <v>5.7500000000000002E-2</v>
      </c>
    </row>
    <row r="80" spans="1:65">
      <c r="A80" s="29"/>
      <c r="B80" s="3" t="s">
        <v>258</v>
      </c>
      <c r="C80" s="28"/>
      <c r="D80" s="23">
        <v>7.0710678118655315E-4</v>
      </c>
      <c r="E80" s="204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  <c r="BI80" s="205"/>
      <c r="BJ80" s="205"/>
      <c r="BK80" s="205"/>
      <c r="BL80" s="205"/>
      <c r="BM80" s="206">
        <v>18</v>
      </c>
    </row>
    <row r="81" spans="1:65">
      <c r="A81" s="29"/>
      <c r="B81" s="3" t="s">
        <v>86</v>
      </c>
      <c r="C81" s="28"/>
      <c r="D81" s="13">
        <v>1.2297509238027013E-2</v>
      </c>
      <c r="E81" s="15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55"/>
    </row>
    <row r="82" spans="1:65">
      <c r="A82" s="29"/>
      <c r="B82" s="3" t="s">
        <v>259</v>
      </c>
      <c r="C82" s="28"/>
      <c r="D82" s="13">
        <v>-1.1102230246251565E-16</v>
      </c>
      <c r="E82" s="15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55"/>
    </row>
    <row r="83" spans="1:65">
      <c r="A83" s="29"/>
      <c r="B83" s="45" t="s">
        <v>260</v>
      </c>
      <c r="C83" s="46"/>
      <c r="D83" s="44" t="s">
        <v>261</v>
      </c>
      <c r="E83" s="15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5"/>
    </row>
    <row r="84" spans="1:65">
      <c r="B84" s="30"/>
      <c r="C84" s="20"/>
      <c r="D84" s="20"/>
      <c r="BM84" s="55"/>
    </row>
    <row r="85" spans="1:65" ht="19.5">
      <c r="B85" s="8" t="s">
        <v>592</v>
      </c>
      <c r="BM85" s="27" t="s">
        <v>311</v>
      </c>
    </row>
    <row r="86" spans="1:65" ht="19.5">
      <c r="A86" s="24" t="s">
        <v>331</v>
      </c>
      <c r="B86" s="18" t="s">
        <v>110</v>
      </c>
      <c r="C86" s="15" t="s">
        <v>111</v>
      </c>
      <c r="D86" s="16" t="s">
        <v>328</v>
      </c>
      <c r="E86" s="15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27">
        <v>1</v>
      </c>
    </row>
    <row r="87" spans="1:65">
      <c r="A87" s="29"/>
      <c r="B87" s="19" t="s">
        <v>228</v>
      </c>
      <c r="C87" s="9" t="s">
        <v>228</v>
      </c>
      <c r="D87" s="10" t="s">
        <v>112</v>
      </c>
      <c r="E87" s="15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27" t="s">
        <v>1</v>
      </c>
    </row>
    <row r="88" spans="1:65">
      <c r="A88" s="29"/>
      <c r="B88" s="19"/>
      <c r="C88" s="9"/>
      <c r="D88" s="10" t="s">
        <v>99</v>
      </c>
      <c r="E88" s="15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27">
        <v>2</v>
      </c>
    </row>
    <row r="89" spans="1:65">
      <c r="A89" s="29"/>
      <c r="B89" s="19"/>
      <c r="C89" s="9"/>
      <c r="D89" s="25"/>
      <c r="E89" s="15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27">
        <v>2</v>
      </c>
    </row>
    <row r="90" spans="1:65">
      <c r="A90" s="29"/>
      <c r="B90" s="18">
        <v>1</v>
      </c>
      <c r="C90" s="14">
        <v>1</v>
      </c>
      <c r="D90" s="21">
        <v>1.27</v>
      </c>
      <c r="E90" s="15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27">
        <v>1</v>
      </c>
    </row>
    <row r="91" spans="1:65">
      <c r="A91" s="29"/>
      <c r="B91" s="19">
        <v>1</v>
      </c>
      <c r="C91" s="9">
        <v>2</v>
      </c>
      <c r="D91" s="11">
        <v>1.27</v>
      </c>
      <c r="E91" s="15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27">
        <v>13</v>
      </c>
    </row>
    <row r="92" spans="1:65">
      <c r="A92" s="29"/>
      <c r="B92" s="20" t="s">
        <v>256</v>
      </c>
      <c r="C92" s="12"/>
      <c r="D92" s="22">
        <v>1.27</v>
      </c>
      <c r="E92" s="15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7">
        <v>16</v>
      </c>
    </row>
    <row r="93" spans="1:65">
      <c r="A93" s="29"/>
      <c r="B93" s="3" t="s">
        <v>257</v>
      </c>
      <c r="C93" s="28"/>
      <c r="D93" s="11">
        <v>1.27</v>
      </c>
      <c r="E93" s="15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7">
        <v>1.27</v>
      </c>
    </row>
    <row r="94" spans="1:65">
      <c r="A94" s="29"/>
      <c r="B94" s="3" t="s">
        <v>258</v>
      </c>
      <c r="C94" s="28"/>
      <c r="D94" s="23">
        <v>0</v>
      </c>
      <c r="E94" s="15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7">
        <v>19</v>
      </c>
    </row>
    <row r="95" spans="1:65">
      <c r="A95" s="29"/>
      <c r="B95" s="3" t="s">
        <v>86</v>
      </c>
      <c r="C95" s="28"/>
      <c r="D95" s="13">
        <v>0</v>
      </c>
      <c r="E95" s="15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55"/>
    </row>
    <row r="96" spans="1:65">
      <c r="A96" s="29"/>
      <c r="B96" s="3" t="s">
        <v>259</v>
      </c>
      <c r="C96" s="28"/>
      <c r="D96" s="13">
        <v>0</v>
      </c>
      <c r="E96" s="15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55"/>
    </row>
    <row r="97" spans="1:65">
      <c r="A97" s="29"/>
      <c r="B97" s="45" t="s">
        <v>260</v>
      </c>
      <c r="C97" s="46"/>
      <c r="D97" s="44" t="s">
        <v>261</v>
      </c>
      <c r="E97" s="15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55"/>
    </row>
    <row r="98" spans="1:65">
      <c r="B98" s="30"/>
      <c r="C98" s="20"/>
      <c r="D98" s="20"/>
      <c r="BM98" s="55"/>
    </row>
    <row r="99" spans="1:65" ht="19.5">
      <c r="B99" s="8" t="s">
        <v>593</v>
      </c>
      <c r="BM99" s="27" t="s">
        <v>311</v>
      </c>
    </row>
    <row r="100" spans="1:65" ht="19.5">
      <c r="A100" s="24" t="s">
        <v>332</v>
      </c>
      <c r="B100" s="18" t="s">
        <v>110</v>
      </c>
      <c r="C100" s="15" t="s">
        <v>111</v>
      </c>
      <c r="D100" s="16" t="s">
        <v>328</v>
      </c>
      <c r="E100" s="15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7">
        <v>1</v>
      </c>
    </row>
    <row r="101" spans="1:65">
      <c r="A101" s="29"/>
      <c r="B101" s="19" t="s">
        <v>228</v>
      </c>
      <c r="C101" s="9" t="s">
        <v>228</v>
      </c>
      <c r="D101" s="10" t="s">
        <v>112</v>
      </c>
      <c r="E101" s="15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27" t="s">
        <v>1</v>
      </c>
    </row>
    <row r="102" spans="1:65">
      <c r="A102" s="29"/>
      <c r="B102" s="19"/>
      <c r="C102" s="9"/>
      <c r="D102" s="10" t="s">
        <v>99</v>
      </c>
      <c r="E102" s="15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27">
        <v>3</v>
      </c>
    </row>
    <row r="103" spans="1:65">
      <c r="A103" s="29"/>
      <c r="B103" s="19"/>
      <c r="C103" s="9"/>
      <c r="D103" s="25"/>
      <c r="E103" s="15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27">
        <v>3</v>
      </c>
    </row>
    <row r="104" spans="1:65">
      <c r="A104" s="29"/>
      <c r="B104" s="18">
        <v>1</v>
      </c>
      <c r="C104" s="14">
        <v>1</v>
      </c>
      <c r="D104" s="202">
        <v>0.19400000000000001</v>
      </c>
      <c r="E104" s="204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6">
        <v>1</v>
      </c>
    </row>
    <row r="105" spans="1:65">
      <c r="A105" s="29"/>
      <c r="B105" s="19">
        <v>1</v>
      </c>
      <c r="C105" s="9">
        <v>2</v>
      </c>
      <c r="D105" s="23">
        <v>0.19500000000000001</v>
      </c>
      <c r="E105" s="204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6">
        <v>14</v>
      </c>
    </row>
    <row r="106" spans="1:65">
      <c r="A106" s="29"/>
      <c r="B106" s="20" t="s">
        <v>256</v>
      </c>
      <c r="C106" s="12"/>
      <c r="D106" s="210">
        <v>0.19450000000000001</v>
      </c>
      <c r="E106" s="204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6">
        <v>16</v>
      </c>
    </row>
    <row r="107" spans="1:65">
      <c r="A107" s="29"/>
      <c r="B107" s="3" t="s">
        <v>257</v>
      </c>
      <c r="C107" s="28"/>
      <c r="D107" s="23">
        <v>0.19450000000000001</v>
      </c>
      <c r="E107" s="204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6">
        <v>0.19450000000000001</v>
      </c>
    </row>
    <row r="108" spans="1:65">
      <c r="A108" s="29"/>
      <c r="B108" s="3" t="s">
        <v>258</v>
      </c>
      <c r="C108" s="28"/>
      <c r="D108" s="23">
        <v>7.0710678118654816E-4</v>
      </c>
      <c r="E108" s="204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6">
        <v>20</v>
      </c>
    </row>
    <row r="109" spans="1:65">
      <c r="A109" s="29"/>
      <c r="B109" s="3" t="s">
        <v>86</v>
      </c>
      <c r="C109" s="28"/>
      <c r="D109" s="13">
        <v>3.6355104431184996E-3</v>
      </c>
      <c r="E109" s="15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55"/>
    </row>
    <row r="110" spans="1:65">
      <c r="A110" s="29"/>
      <c r="B110" s="3" t="s">
        <v>259</v>
      </c>
      <c r="C110" s="28"/>
      <c r="D110" s="13">
        <v>0</v>
      </c>
      <c r="E110" s="15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55"/>
    </row>
    <row r="111" spans="1:65">
      <c r="A111" s="29"/>
      <c r="B111" s="45" t="s">
        <v>260</v>
      </c>
      <c r="C111" s="46"/>
      <c r="D111" s="44" t="s">
        <v>261</v>
      </c>
      <c r="E111" s="15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55"/>
    </row>
    <row r="112" spans="1:65">
      <c r="B112" s="30"/>
      <c r="C112" s="20"/>
      <c r="D112" s="20"/>
      <c r="BM112" s="55"/>
    </row>
    <row r="113" spans="1:65" ht="19.5">
      <c r="B113" s="8" t="s">
        <v>594</v>
      </c>
      <c r="BM113" s="27" t="s">
        <v>311</v>
      </c>
    </row>
    <row r="114" spans="1:65" ht="19.5">
      <c r="A114" s="24" t="s">
        <v>333</v>
      </c>
      <c r="B114" s="18" t="s">
        <v>110</v>
      </c>
      <c r="C114" s="15" t="s">
        <v>111</v>
      </c>
      <c r="D114" s="16" t="s">
        <v>328</v>
      </c>
      <c r="E114" s="15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7">
        <v>1</v>
      </c>
    </row>
    <row r="115" spans="1:65">
      <c r="A115" s="29"/>
      <c r="B115" s="19" t="s">
        <v>228</v>
      </c>
      <c r="C115" s="9" t="s">
        <v>228</v>
      </c>
      <c r="D115" s="10" t="s">
        <v>112</v>
      </c>
      <c r="E115" s="15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7" t="s">
        <v>1</v>
      </c>
    </row>
    <row r="116" spans="1:65">
      <c r="A116" s="29"/>
      <c r="B116" s="19"/>
      <c r="C116" s="9"/>
      <c r="D116" s="10" t="s">
        <v>99</v>
      </c>
      <c r="E116" s="15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7">
        <v>2</v>
      </c>
    </row>
    <row r="117" spans="1:65">
      <c r="A117" s="29"/>
      <c r="B117" s="19"/>
      <c r="C117" s="9"/>
      <c r="D117" s="25"/>
      <c r="E117" s="15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7">
        <v>2</v>
      </c>
    </row>
    <row r="118" spans="1:65">
      <c r="A118" s="29"/>
      <c r="B118" s="18">
        <v>1</v>
      </c>
      <c r="C118" s="14">
        <v>1</v>
      </c>
      <c r="D118" s="21">
        <v>73.790000000000006</v>
      </c>
      <c r="E118" s="15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7">
        <v>1</v>
      </c>
    </row>
    <row r="119" spans="1:65">
      <c r="A119" s="29"/>
      <c r="B119" s="19">
        <v>1</v>
      </c>
      <c r="C119" s="9">
        <v>2</v>
      </c>
      <c r="D119" s="11">
        <v>73.77</v>
      </c>
      <c r="E119" s="15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27">
        <v>11</v>
      </c>
    </row>
    <row r="120" spans="1:65">
      <c r="A120" s="29"/>
      <c r="B120" s="20" t="s">
        <v>256</v>
      </c>
      <c r="C120" s="12"/>
      <c r="D120" s="22">
        <v>73.78</v>
      </c>
      <c r="E120" s="15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27">
        <v>16</v>
      </c>
    </row>
    <row r="121" spans="1:65">
      <c r="A121" s="29"/>
      <c r="B121" s="3" t="s">
        <v>257</v>
      </c>
      <c r="C121" s="28"/>
      <c r="D121" s="11">
        <v>73.78</v>
      </c>
      <c r="E121" s="15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27">
        <v>73.78</v>
      </c>
    </row>
    <row r="122" spans="1:65">
      <c r="A122" s="29"/>
      <c r="B122" s="3" t="s">
        <v>258</v>
      </c>
      <c r="C122" s="28"/>
      <c r="D122" s="23">
        <v>1.4142135623738184E-2</v>
      </c>
      <c r="E122" s="15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27">
        <v>17</v>
      </c>
    </row>
    <row r="123" spans="1:65">
      <c r="A123" s="29"/>
      <c r="B123" s="3" t="s">
        <v>86</v>
      </c>
      <c r="C123" s="28"/>
      <c r="D123" s="13">
        <v>1.9167979972537522E-4</v>
      </c>
      <c r="E123" s="15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5"/>
    </row>
    <row r="124" spans="1:65">
      <c r="A124" s="29"/>
      <c r="B124" s="3" t="s">
        <v>259</v>
      </c>
      <c r="C124" s="28"/>
      <c r="D124" s="13">
        <v>0</v>
      </c>
      <c r="E124" s="15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5"/>
    </row>
    <row r="125" spans="1:65">
      <c r="A125" s="29"/>
      <c r="B125" s="45" t="s">
        <v>260</v>
      </c>
      <c r="C125" s="46"/>
      <c r="D125" s="44" t="s">
        <v>261</v>
      </c>
      <c r="E125" s="15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5"/>
    </row>
    <row r="126" spans="1:65">
      <c r="B126" s="30"/>
      <c r="C126" s="20"/>
      <c r="D126" s="20"/>
      <c r="BM126" s="55"/>
    </row>
    <row r="127" spans="1:65" ht="19.5">
      <c r="B127" s="8" t="s">
        <v>595</v>
      </c>
      <c r="BM127" s="27" t="s">
        <v>311</v>
      </c>
    </row>
    <row r="128" spans="1:65" ht="19.5">
      <c r="A128" s="24" t="s">
        <v>334</v>
      </c>
      <c r="B128" s="18" t="s">
        <v>110</v>
      </c>
      <c r="C128" s="15" t="s">
        <v>111</v>
      </c>
      <c r="D128" s="16" t="s">
        <v>328</v>
      </c>
      <c r="E128" s="15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7">
        <v>1</v>
      </c>
    </row>
    <row r="129" spans="1:65">
      <c r="A129" s="29"/>
      <c r="B129" s="19" t="s">
        <v>228</v>
      </c>
      <c r="C129" s="9" t="s">
        <v>228</v>
      </c>
      <c r="D129" s="10" t="s">
        <v>112</v>
      </c>
      <c r="E129" s="15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7" t="s">
        <v>1</v>
      </c>
    </row>
    <row r="130" spans="1:65">
      <c r="A130" s="29"/>
      <c r="B130" s="19"/>
      <c r="C130" s="9"/>
      <c r="D130" s="10" t="s">
        <v>99</v>
      </c>
      <c r="E130" s="15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7">
        <v>3</v>
      </c>
    </row>
    <row r="131" spans="1:65">
      <c r="A131" s="29"/>
      <c r="B131" s="19"/>
      <c r="C131" s="9"/>
      <c r="D131" s="25"/>
      <c r="E131" s="15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7">
        <v>3</v>
      </c>
    </row>
    <row r="132" spans="1:65">
      <c r="A132" s="29"/>
      <c r="B132" s="18">
        <v>1</v>
      </c>
      <c r="C132" s="14">
        <v>1</v>
      </c>
      <c r="D132" s="202">
        <v>3.4000000000000002E-2</v>
      </c>
      <c r="E132" s="204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/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6">
        <v>1</v>
      </c>
    </row>
    <row r="133" spans="1:65">
      <c r="A133" s="29"/>
      <c r="B133" s="19">
        <v>1</v>
      </c>
      <c r="C133" s="9">
        <v>2</v>
      </c>
      <c r="D133" s="23">
        <v>3.5000000000000003E-2</v>
      </c>
      <c r="E133" s="204"/>
      <c r="F133" s="205"/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5"/>
      <c r="BK133" s="205"/>
      <c r="BL133" s="205"/>
      <c r="BM133" s="206">
        <v>12</v>
      </c>
    </row>
    <row r="134" spans="1:65">
      <c r="A134" s="29"/>
      <c r="B134" s="20" t="s">
        <v>256</v>
      </c>
      <c r="C134" s="12"/>
      <c r="D134" s="210">
        <v>3.4500000000000003E-2</v>
      </c>
      <c r="E134" s="204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6">
        <v>16</v>
      </c>
    </row>
    <row r="135" spans="1:65">
      <c r="A135" s="29"/>
      <c r="B135" s="3" t="s">
        <v>257</v>
      </c>
      <c r="C135" s="28"/>
      <c r="D135" s="23">
        <v>3.4500000000000003E-2</v>
      </c>
      <c r="E135" s="204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6">
        <v>3.4500000000000003E-2</v>
      </c>
    </row>
    <row r="136" spans="1:65">
      <c r="A136" s="29"/>
      <c r="B136" s="3" t="s">
        <v>258</v>
      </c>
      <c r="C136" s="28"/>
      <c r="D136" s="23">
        <v>7.0710678118654816E-4</v>
      </c>
      <c r="E136" s="204"/>
      <c r="F136" s="205"/>
      <c r="G136" s="205"/>
      <c r="H136" s="205"/>
      <c r="I136" s="205"/>
      <c r="J136" s="205"/>
      <c r="K136" s="205"/>
      <c r="L136" s="205"/>
      <c r="M136" s="205"/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6">
        <v>18</v>
      </c>
    </row>
    <row r="137" spans="1:65">
      <c r="A137" s="29"/>
      <c r="B137" s="3" t="s">
        <v>86</v>
      </c>
      <c r="C137" s="28"/>
      <c r="D137" s="13">
        <v>2.0495848730044872E-2</v>
      </c>
      <c r="E137" s="15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5"/>
    </row>
    <row r="138" spans="1:65">
      <c r="A138" s="29"/>
      <c r="B138" s="3" t="s">
        <v>259</v>
      </c>
      <c r="C138" s="28"/>
      <c r="D138" s="13">
        <v>0</v>
      </c>
      <c r="E138" s="15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5"/>
    </row>
    <row r="139" spans="1:65">
      <c r="A139" s="29"/>
      <c r="B139" s="45" t="s">
        <v>260</v>
      </c>
      <c r="C139" s="46"/>
      <c r="D139" s="44" t="s">
        <v>261</v>
      </c>
      <c r="E139" s="15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5"/>
    </row>
    <row r="140" spans="1:65">
      <c r="B140" s="30"/>
      <c r="C140" s="20"/>
      <c r="D140" s="20"/>
      <c r="BM140" s="55"/>
    </row>
    <row r="141" spans="1:65" ht="19.5">
      <c r="B141" s="8" t="s">
        <v>596</v>
      </c>
      <c r="BM141" s="27" t="s">
        <v>311</v>
      </c>
    </row>
    <row r="142" spans="1:65" ht="19.5">
      <c r="A142" s="24" t="s">
        <v>335</v>
      </c>
      <c r="B142" s="18" t="s">
        <v>110</v>
      </c>
      <c r="C142" s="15" t="s">
        <v>111</v>
      </c>
      <c r="D142" s="16" t="s">
        <v>328</v>
      </c>
      <c r="E142" s="15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27">
        <v>1</v>
      </c>
    </row>
    <row r="143" spans="1:65">
      <c r="A143" s="29"/>
      <c r="B143" s="19" t="s">
        <v>228</v>
      </c>
      <c r="C143" s="9" t="s">
        <v>228</v>
      </c>
      <c r="D143" s="10" t="s">
        <v>112</v>
      </c>
      <c r="E143" s="15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27" t="s">
        <v>1</v>
      </c>
    </row>
    <row r="144" spans="1:65">
      <c r="A144" s="29"/>
      <c r="B144" s="19"/>
      <c r="C144" s="9"/>
      <c r="D144" s="10" t="s">
        <v>99</v>
      </c>
      <c r="E144" s="15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27">
        <v>3</v>
      </c>
    </row>
    <row r="145" spans="1:65">
      <c r="A145" s="29"/>
      <c r="B145" s="19"/>
      <c r="C145" s="9"/>
      <c r="D145" s="25"/>
      <c r="E145" s="15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27">
        <v>3</v>
      </c>
    </row>
    <row r="146" spans="1:65">
      <c r="A146" s="29"/>
      <c r="B146" s="18">
        <v>1</v>
      </c>
      <c r="C146" s="14">
        <v>1</v>
      </c>
      <c r="D146" s="202">
        <v>0.92600000000000005</v>
      </c>
      <c r="E146" s="204"/>
      <c r="F146" s="205"/>
      <c r="G146" s="205"/>
      <c r="H146" s="205"/>
      <c r="I146" s="205"/>
      <c r="J146" s="205"/>
      <c r="K146" s="205"/>
      <c r="L146" s="205"/>
      <c r="M146" s="205"/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/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  <c r="BI146" s="205"/>
      <c r="BJ146" s="205"/>
      <c r="BK146" s="205"/>
      <c r="BL146" s="205"/>
      <c r="BM146" s="206">
        <v>1</v>
      </c>
    </row>
    <row r="147" spans="1:65">
      <c r="A147" s="29"/>
      <c r="B147" s="19">
        <v>1</v>
      </c>
      <c r="C147" s="9">
        <v>2</v>
      </c>
      <c r="D147" s="23">
        <v>0.92899999999999994</v>
      </c>
      <c r="E147" s="204"/>
      <c r="F147" s="205"/>
      <c r="G147" s="205"/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/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  <c r="BI147" s="205"/>
      <c r="BJ147" s="205"/>
      <c r="BK147" s="205"/>
      <c r="BL147" s="205"/>
      <c r="BM147" s="206">
        <v>13</v>
      </c>
    </row>
    <row r="148" spans="1:65">
      <c r="A148" s="29"/>
      <c r="B148" s="20" t="s">
        <v>256</v>
      </c>
      <c r="C148" s="12"/>
      <c r="D148" s="210">
        <v>0.92749999999999999</v>
      </c>
      <c r="E148" s="204"/>
      <c r="F148" s="205"/>
      <c r="G148" s="205"/>
      <c r="H148" s="205"/>
      <c r="I148" s="205"/>
      <c r="J148" s="205"/>
      <c r="K148" s="205"/>
      <c r="L148" s="205"/>
      <c r="M148" s="205"/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  <c r="AA148" s="205"/>
      <c r="AB148" s="205"/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  <c r="BI148" s="205"/>
      <c r="BJ148" s="205"/>
      <c r="BK148" s="205"/>
      <c r="BL148" s="205"/>
      <c r="BM148" s="206">
        <v>16</v>
      </c>
    </row>
    <row r="149" spans="1:65">
      <c r="A149" s="29"/>
      <c r="B149" s="3" t="s">
        <v>257</v>
      </c>
      <c r="C149" s="28"/>
      <c r="D149" s="23">
        <v>0.92749999999999999</v>
      </c>
      <c r="E149" s="204"/>
      <c r="F149" s="205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/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  <c r="BI149" s="205"/>
      <c r="BJ149" s="205"/>
      <c r="BK149" s="205"/>
      <c r="BL149" s="205"/>
      <c r="BM149" s="206">
        <v>0.92749999999999999</v>
      </c>
    </row>
    <row r="150" spans="1:65">
      <c r="A150" s="29"/>
      <c r="B150" s="3" t="s">
        <v>258</v>
      </c>
      <c r="C150" s="28"/>
      <c r="D150" s="23">
        <v>2.1213203435595661E-3</v>
      </c>
      <c r="E150" s="204"/>
      <c r="F150" s="205"/>
      <c r="G150" s="205"/>
      <c r="H150" s="205"/>
      <c r="I150" s="205"/>
      <c r="J150" s="205"/>
      <c r="K150" s="205"/>
      <c r="L150" s="205"/>
      <c r="M150" s="205"/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/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  <c r="BI150" s="205"/>
      <c r="BJ150" s="205"/>
      <c r="BK150" s="205"/>
      <c r="BL150" s="205"/>
      <c r="BM150" s="206">
        <v>19</v>
      </c>
    </row>
    <row r="151" spans="1:65">
      <c r="A151" s="29"/>
      <c r="B151" s="3" t="s">
        <v>86</v>
      </c>
      <c r="C151" s="28"/>
      <c r="D151" s="13">
        <v>2.2871378367219043E-3</v>
      </c>
      <c r="E151" s="15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55"/>
    </row>
    <row r="152" spans="1:65">
      <c r="A152" s="29"/>
      <c r="B152" s="3" t="s">
        <v>259</v>
      </c>
      <c r="C152" s="28"/>
      <c r="D152" s="13">
        <v>0</v>
      </c>
      <c r="E152" s="15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55"/>
    </row>
    <row r="153" spans="1:65">
      <c r="A153" s="29"/>
      <c r="B153" s="45" t="s">
        <v>260</v>
      </c>
      <c r="C153" s="46"/>
      <c r="D153" s="44" t="s">
        <v>261</v>
      </c>
      <c r="E153" s="15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55"/>
    </row>
    <row r="154" spans="1:65">
      <c r="B154" s="30"/>
      <c r="C154" s="20"/>
      <c r="D154" s="20"/>
      <c r="BM154" s="55"/>
    </row>
    <row r="155" spans="1:65">
      <c r="BM155" s="55"/>
    </row>
    <row r="156" spans="1:65">
      <c r="BM156" s="55"/>
    </row>
    <row r="157" spans="1:65">
      <c r="BM157" s="55"/>
    </row>
    <row r="158" spans="1:65">
      <c r="BM158" s="55"/>
    </row>
    <row r="159" spans="1:65">
      <c r="BM159" s="55"/>
    </row>
    <row r="160" spans="1:65">
      <c r="BM160" s="55"/>
    </row>
    <row r="161" spans="65:65">
      <c r="BM161" s="55"/>
    </row>
    <row r="162" spans="65:65">
      <c r="BM162" s="55"/>
    </row>
    <row r="163" spans="65:65">
      <c r="BM163" s="55"/>
    </row>
    <row r="164" spans="65:65">
      <c r="BM164" s="55"/>
    </row>
    <row r="165" spans="65:65">
      <c r="BM165" s="55"/>
    </row>
    <row r="166" spans="65:65">
      <c r="BM166" s="55"/>
    </row>
    <row r="167" spans="65:65">
      <c r="BM167" s="55"/>
    </row>
    <row r="168" spans="65:65">
      <c r="BM168" s="55"/>
    </row>
    <row r="169" spans="65:65">
      <c r="BM169" s="55"/>
    </row>
    <row r="170" spans="65:65">
      <c r="BM170" s="55"/>
    </row>
    <row r="171" spans="65:65">
      <c r="BM171" s="55"/>
    </row>
    <row r="172" spans="65:65">
      <c r="BM172" s="55"/>
    </row>
    <row r="173" spans="65:65">
      <c r="BM173" s="55"/>
    </row>
    <row r="174" spans="65:65">
      <c r="BM174" s="55"/>
    </row>
    <row r="175" spans="65:65">
      <c r="BM175" s="55"/>
    </row>
    <row r="176" spans="65:65">
      <c r="BM176" s="55"/>
    </row>
    <row r="177" spans="65:65">
      <c r="BM177" s="55"/>
    </row>
    <row r="178" spans="65:65">
      <c r="BM178" s="55"/>
    </row>
    <row r="179" spans="65:65">
      <c r="BM179" s="55"/>
    </row>
    <row r="180" spans="65:65">
      <c r="BM180" s="55"/>
    </row>
    <row r="181" spans="65:65">
      <c r="BM181" s="55"/>
    </row>
    <row r="182" spans="65:65">
      <c r="BM182" s="55"/>
    </row>
    <row r="183" spans="65:65">
      <c r="BM183" s="55"/>
    </row>
    <row r="184" spans="65:65">
      <c r="BM184" s="55"/>
    </row>
    <row r="185" spans="65:65">
      <c r="BM185" s="55"/>
    </row>
    <row r="186" spans="65:65">
      <c r="BM186" s="55"/>
    </row>
    <row r="187" spans="65:65">
      <c r="BM187" s="55"/>
    </row>
    <row r="188" spans="65:65">
      <c r="BM188" s="55"/>
    </row>
    <row r="189" spans="65:65">
      <c r="BM189" s="55"/>
    </row>
    <row r="190" spans="65:65">
      <c r="BM190" s="55"/>
    </row>
    <row r="191" spans="65:65">
      <c r="BM191" s="55"/>
    </row>
    <row r="192" spans="65:65">
      <c r="BM192" s="55"/>
    </row>
    <row r="193" spans="65:65">
      <c r="BM193" s="55"/>
    </row>
    <row r="194" spans="65:65">
      <c r="BM194" s="55"/>
    </row>
    <row r="195" spans="65:65">
      <c r="BM195" s="55"/>
    </row>
    <row r="196" spans="65:65">
      <c r="BM196" s="55"/>
    </row>
    <row r="197" spans="65:65">
      <c r="BM197" s="55"/>
    </row>
    <row r="198" spans="65:65">
      <c r="BM198" s="55"/>
    </row>
    <row r="199" spans="65:65">
      <c r="BM199" s="55"/>
    </row>
    <row r="200" spans="65:65">
      <c r="BM200" s="55"/>
    </row>
    <row r="201" spans="65:65">
      <c r="BM201" s="55"/>
    </row>
    <row r="202" spans="65:65">
      <c r="BM202" s="55"/>
    </row>
    <row r="203" spans="65:65">
      <c r="BM203" s="55"/>
    </row>
    <row r="204" spans="65:65">
      <c r="BM204" s="55"/>
    </row>
    <row r="205" spans="65:65">
      <c r="BM205" s="55"/>
    </row>
    <row r="206" spans="65:65">
      <c r="BM206" s="55"/>
    </row>
    <row r="207" spans="65:65">
      <c r="BM207" s="56"/>
    </row>
    <row r="208" spans="65:65">
      <c r="BM208" s="57"/>
    </row>
    <row r="209" spans="65:65">
      <c r="BM209" s="57"/>
    </row>
    <row r="210" spans="65:65">
      <c r="BM210" s="57"/>
    </row>
    <row r="211" spans="65:65">
      <c r="BM211" s="57"/>
    </row>
    <row r="212" spans="65:65">
      <c r="BM212" s="57"/>
    </row>
    <row r="213" spans="65:65">
      <c r="BM213" s="57"/>
    </row>
    <row r="214" spans="65:65">
      <c r="BM214" s="57"/>
    </row>
    <row r="215" spans="65:65">
      <c r="BM215" s="57"/>
    </row>
    <row r="216" spans="65:65">
      <c r="BM216" s="57"/>
    </row>
    <row r="217" spans="65:65">
      <c r="BM217" s="57"/>
    </row>
    <row r="218" spans="65:65">
      <c r="BM218" s="57"/>
    </row>
    <row r="219" spans="65:65">
      <c r="BM219" s="57"/>
    </row>
    <row r="220" spans="65:65">
      <c r="BM220" s="57"/>
    </row>
    <row r="221" spans="65:65">
      <c r="BM221" s="57"/>
    </row>
    <row r="222" spans="65:65">
      <c r="BM222" s="57"/>
    </row>
    <row r="223" spans="65:65">
      <c r="BM223" s="57"/>
    </row>
    <row r="224" spans="65:65">
      <c r="BM224" s="57"/>
    </row>
    <row r="225" spans="65:65">
      <c r="BM225" s="57"/>
    </row>
    <row r="226" spans="65:65">
      <c r="BM226" s="57"/>
    </row>
    <row r="227" spans="65:65">
      <c r="BM227" s="57"/>
    </row>
    <row r="228" spans="65:65">
      <c r="BM228" s="57"/>
    </row>
    <row r="229" spans="65:65">
      <c r="BM229" s="57"/>
    </row>
    <row r="230" spans="65:65">
      <c r="BM230" s="57"/>
    </row>
    <row r="231" spans="65:65">
      <c r="BM231" s="57"/>
    </row>
    <row r="232" spans="65:65">
      <c r="BM232" s="57"/>
    </row>
    <row r="233" spans="65:65">
      <c r="BM233" s="57"/>
    </row>
    <row r="234" spans="65:65">
      <c r="BM234" s="57"/>
    </row>
    <row r="235" spans="65:65">
      <c r="BM235" s="57"/>
    </row>
    <row r="236" spans="65:65">
      <c r="BM236" s="57"/>
    </row>
    <row r="237" spans="65:65">
      <c r="BM237" s="57"/>
    </row>
    <row r="238" spans="65:65">
      <c r="BM238" s="57"/>
    </row>
    <row r="239" spans="65:65">
      <c r="BM239" s="57"/>
    </row>
    <row r="240" spans="65:65">
      <c r="BM240" s="57"/>
    </row>
    <row r="241" spans="65:65">
      <c r="BM241" s="57"/>
    </row>
  </sheetData>
  <dataConsolidate/>
  <conditionalFormatting sqref="B6:D7 B20:D21 B34:D35 B48:D49 B62:D63 B76:D77 B90:D91 B104:D105 B118:D119 B132:D133 B146:D147">
    <cfRule type="expression" dxfId="11" priority="33">
      <formula>AND($B6&lt;&gt;$B5,NOT(ISBLANK(INDIRECT(Anlyt_LabRefThisCol))))</formula>
    </cfRule>
  </conditionalFormatting>
  <conditionalFormatting sqref="C2:D13 C16:D27 C30:D41 C44:D55 C58:D69 C72:D83 C86:D97 C100:D111 C114:D125 C128:D139 C142:D153">
    <cfRule type="expression" dxfId="10" priority="31" stopIfTrue="1">
      <formula>AND(ISBLANK(INDIRECT(Anlyt_LabRefLastCol)),ISBLANK(INDIRECT(Anlyt_LabRefThisCol)))</formula>
    </cfRule>
    <cfRule type="expression" dxfId="9" priority="3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2D410-4207-4677-BDB8-38DB9E8CF315}">
  <sheetPr codeName="Sheet18"/>
  <dimension ref="A1:BN101"/>
  <sheetViews>
    <sheetView zoomScaleNormal="10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4" bestFit="1" customWidth="1"/>
    <col min="66" max="16384" width="9.140625" style="2"/>
  </cols>
  <sheetData>
    <row r="1" spans="1:66" ht="18">
      <c r="B1" s="8" t="s">
        <v>597</v>
      </c>
      <c r="BM1" s="27" t="s">
        <v>311</v>
      </c>
    </row>
    <row r="2" spans="1:66" ht="18">
      <c r="A2" s="24" t="s">
        <v>456</v>
      </c>
      <c r="B2" s="18" t="s">
        <v>110</v>
      </c>
      <c r="C2" s="15" t="s">
        <v>111</v>
      </c>
      <c r="D2" s="16" t="s">
        <v>328</v>
      </c>
      <c r="E2" s="15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7">
        <v>1</v>
      </c>
    </row>
    <row r="3" spans="1:66">
      <c r="A3" s="29"/>
      <c r="B3" s="19" t="s">
        <v>228</v>
      </c>
      <c r="C3" s="9" t="s">
        <v>228</v>
      </c>
      <c r="D3" s="10" t="s">
        <v>112</v>
      </c>
      <c r="E3" s="15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7" t="s">
        <v>1</v>
      </c>
    </row>
    <row r="4" spans="1:66">
      <c r="A4" s="29"/>
      <c r="B4" s="19"/>
      <c r="C4" s="9"/>
      <c r="D4" s="10" t="s">
        <v>336</v>
      </c>
      <c r="E4" s="15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7">
        <v>2</v>
      </c>
    </row>
    <row r="5" spans="1:66">
      <c r="A5" s="29"/>
      <c r="B5" s="19"/>
      <c r="C5" s="9"/>
      <c r="D5" s="25"/>
      <c r="E5" s="15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7">
        <v>2</v>
      </c>
    </row>
    <row r="6" spans="1:66">
      <c r="A6" s="29"/>
      <c r="B6" s="18">
        <v>1</v>
      </c>
      <c r="C6" s="14">
        <v>1</v>
      </c>
      <c r="D6" s="21">
        <v>2.1800000000000002</v>
      </c>
      <c r="E6" s="15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7">
        <v>1</v>
      </c>
    </row>
    <row r="7" spans="1:66">
      <c r="A7" s="29"/>
      <c r="B7" s="19">
        <v>1</v>
      </c>
      <c r="C7" s="9">
        <v>2</v>
      </c>
      <c r="D7" s="11">
        <v>2.1800000000000002</v>
      </c>
      <c r="E7" s="15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7">
        <v>16</v>
      </c>
    </row>
    <row r="8" spans="1:66">
      <c r="A8" s="29"/>
      <c r="B8" s="20" t="s">
        <v>256</v>
      </c>
      <c r="C8" s="12"/>
      <c r="D8" s="22">
        <v>2.1800000000000002</v>
      </c>
      <c r="E8" s="15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7">
        <v>16</v>
      </c>
    </row>
    <row r="9" spans="1:66">
      <c r="A9" s="29"/>
      <c r="B9" s="3" t="s">
        <v>257</v>
      </c>
      <c r="C9" s="28"/>
      <c r="D9" s="11">
        <v>2.1800000000000002</v>
      </c>
      <c r="E9" s="15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7">
        <v>2.1800000000000002</v>
      </c>
      <c r="BN9" s="27"/>
    </row>
    <row r="10" spans="1:66">
      <c r="A10" s="29"/>
      <c r="B10" s="3" t="s">
        <v>258</v>
      </c>
      <c r="C10" s="28"/>
      <c r="D10" s="23">
        <v>0</v>
      </c>
      <c r="E10" s="15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7">
        <v>22</v>
      </c>
    </row>
    <row r="11" spans="1:66">
      <c r="A11" s="29"/>
      <c r="B11" s="3" t="s">
        <v>86</v>
      </c>
      <c r="C11" s="28"/>
      <c r="D11" s="13">
        <v>0</v>
      </c>
      <c r="E11" s="15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5"/>
    </row>
    <row r="12" spans="1:66">
      <c r="A12" s="29"/>
      <c r="B12" s="3" t="s">
        <v>259</v>
      </c>
      <c r="C12" s="28"/>
      <c r="D12" s="13">
        <v>0</v>
      </c>
      <c r="E12" s="15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5"/>
    </row>
    <row r="13" spans="1:66">
      <c r="A13" s="29"/>
      <c r="B13" s="45" t="s">
        <v>260</v>
      </c>
      <c r="C13" s="46"/>
      <c r="D13" s="44" t="s">
        <v>261</v>
      </c>
      <c r="E13" s="15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5"/>
    </row>
    <row r="14" spans="1:66">
      <c r="B14" s="30"/>
      <c r="C14" s="20"/>
      <c r="D14" s="20"/>
      <c r="BM14" s="55"/>
    </row>
    <row r="15" spans="1:66">
      <c r="BM15" s="55"/>
    </row>
    <row r="16" spans="1:66">
      <c r="BM16" s="55"/>
    </row>
    <row r="17" spans="65:65">
      <c r="BM17" s="55"/>
    </row>
    <row r="18" spans="65:65">
      <c r="BM18" s="55"/>
    </row>
    <row r="19" spans="65:65">
      <c r="BM19" s="55"/>
    </row>
    <row r="20" spans="65:65">
      <c r="BM20" s="55"/>
    </row>
    <row r="21" spans="65:65">
      <c r="BM21" s="55"/>
    </row>
    <row r="22" spans="65:65">
      <c r="BM22" s="55"/>
    </row>
    <row r="23" spans="65:65">
      <c r="BM23" s="55"/>
    </row>
    <row r="24" spans="65:65">
      <c r="BM24" s="55"/>
    </row>
    <row r="25" spans="65:65">
      <c r="BM25" s="55"/>
    </row>
    <row r="26" spans="65:65">
      <c r="BM26" s="55"/>
    </row>
    <row r="27" spans="65:65">
      <c r="BM27" s="55"/>
    </row>
    <row r="28" spans="65:65">
      <c r="BM28" s="55"/>
    </row>
    <row r="29" spans="65:65">
      <c r="BM29" s="55"/>
    </row>
    <row r="30" spans="65:65">
      <c r="BM30" s="55"/>
    </row>
    <row r="31" spans="65:65">
      <c r="BM31" s="55"/>
    </row>
    <row r="32" spans="65:65">
      <c r="BM32" s="55"/>
    </row>
    <row r="33" spans="65:65">
      <c r="BM33" s="55"/>
    </row>
    <row r="34" spans="65:65">
      <c r="BM34" s="55"/>
    </row>
    <row r="35" spans="65:65">
      <c r="BM35" s="55"/>
    </row>
    <row r="36" spans="65:65">
      <c r="BM36" s="55"/>
    </row>
    <row r="37" spans="65:65">
      <c r="BM37" s="55"/>
    </row>
    <row r="38" spans="65:65">
      <c r="BM38" s="55"/>
    </row>
    <row r="39" spans="65:65">
      <c r="BM39" s="55"/>
    </row>
    <row r="40" spans="65:65">
      <c r="BM40" s="55"/>
    </row>
    <row r="41" spans="65:65">
      <c r="BM41" s="55"/>
    </row>
    <row r="42" spans="65:65">
      <c r="BM42" s="55"/>
    </row>
    <row r="43" spans="65:65">
      <c r="BM43" s="55"/>
    </row>
    <row r="44" spans="65:65">
      <c r="BM44" s="55"/>
    </row>
    <row r="45" spans="65:65">
      <c r="BM45" s="55"/>
    </row>
    <row r="46" spans="65:65">
      <c r="BM46" s="55"/>
    </row>
    <row r="47" spans="65:65">
      <c r="BM47" s="55"/>
    </row>
    <row r="48" spans="65:65">
      <c r="BM48" s="55"/>
    </row>
    <row r="49" spans="65:65">
      <c r="BM49" s="55"/>
    </row>
    <row r="50" spans="65:65">
      <c r="BM50" s="55"/>
    </row>
    <row r="51" spans="65:65">
      <c r="BM51" s="55"/>
    </row>
    <row r="52" spans="65:65">
      <c r="BM52" s="55"/>
    </row>
    <row r="53" spans="65:65">
      <c r="BM53" s="55"/>
    </row>
    <row r="54" spans="65:65">
      <c r="BM54" s="55"/>
    </row>
    <row r="55" spans="65:65">
      <c r="BM55" s="55"/>
    </row>
    <row r="56" spans="65:65">
      <c r="BM56" s="55"/>
    </row>
    <row r="57" spans="65:65">
      <c r="BM57" s="55"/>
    </row>
    <row r="58" spans="65:65">
      <c r="BM58" s="55"/>
    </row>
    <row r="59" spans="65:65">
      <c r="BM59" s="55"/>
    </row>
    <row r="60" spans="65:65">
      <c r="BM60" s="55"/>
    </row>
    <row r="61" spans="65:65">
      <c r="BM61" s="55"/>
    </row>
    <row r="62" spans="65:65">
      <c r="BM62" s="55"/>
    </row>
    <row r="63" spans="65:65">
      <c r="BM63" s="55"/>
    </row>
    <row r="64" spans="65:65">
      <c r="BM64" s="55"/>
    </row>
    <row r="65" spans="65:65">
      <c r="BM65" s="55"/>
    </row>
    <row r="66" spans="65:65">
      <c r="BM66" s="55"/>
    </row>
    <row r="67" spans="65:65">
      <c r="BM67" s="56"/>
    </row>
    <row r="68" spans="65:65">
      <c r="BM68" s="57"/>
    </row>
    <row r="69" spans="65:65">
      <c r="BM69" s="57"/>
    </row>
    <row r="70" spans="65:65">
      <c r="BM70" s="57"/>
    </row>
    <row r="71" spans="65:65">
      <c r="BM71" s="57"/>
    </row>
    <row r="72" spans="65:65">
      <c r="BM72" s="57"/>
    </row>
    <row r="73" spans="65:65">
      <c r="BM73" s="57"/>
    </row>
    <row r="74" spans="65:65">
      <c r="BM74" s="57"/>
    </row>
    <row r="75" spans="65:65">
      <c r="BM75" s="57"/>
    </row>
    <row r="76" spans="65:65">
      <c r="BM76" s="57"/>
    </row>
    <row r="77" spans="65:65">
      <c r="BM77" s="57"/>
    </row>
    <row r="78" spans="65:65">
      <c r="BM78" s="57"/>
    </row>
    <row r="79" spans="65:65">
      <c r="BM79" s="57"/>
    </row>
    <row r="80" spans="65:65">
      <c r="BM80" s="57"/>
    </row>
    <row r="81" spans="65:65">
      <c r="BM81" s="57"/>
    </row>
    <row r="82" spans="65:65">
      <c r="BM82" s="57"/>
    </row>
    <row r="83" spans="65:65">
      <c r="BM83" s="57"/>
    </row>
    <row r="84" spans="65:65">
      <c r="BM84" s="57"/>
    </row>
    <row r="85" spans="65:65">
      <c r="BM85" s="57"/>
    </row>
    <row r="86" spans="65:65">
      <c r="BM86" s="57"/>
    </row>
    <row r="87" spans="65:65">
      <c r="BM87" s="57"/>
    </row>
    <row r="88" spans="65:65">
      <c r="BM88" s="57"/>
    </row>
    <row r="89" spans="65:65">
      <c r="BM89" s="57"/>
    </row>
    <row r="90" spans="65:65">
      <c r="BM90" s="57"/>
    </row>
    <row r="91" spans="65:65">
      <c r="BM91" s="57"/>
    </row>
    <row r="92" spans="65:65">
      <c r="BM92" s="57"/>
    </row>
    <row r="93" spans="65:65">
      <c r="BM93" s="57"/>
    </row>
    <row r="94" spans="65:65">
      <c r="BM94" s="57"/>
    </row>
    <row r="95" spans="65:65">
      <c r="BM95" s="57"/>
    </row>
    <row r="96" spans="65:65">
      <c r="BM96" s="57"/>
    </row>
    <row r="97" spans="65:65">
      <c r="BM97" s="57"/>
    </row>
    <row r="98" spans="65:65">
      <c r="BM98" s="57"/>
    </row>
    <row r="99" spans="65:65">
      <c r="BM99" s="57"/>
    </row>
    <row r="100" spans="65:65">
      <c r="BM100" s="57"/>
    </row>
    <row r="101" spans="65:65">
      <c r="BM101" s="57"/>
    </row>
  </sheetData>
  <dataConsolidate/>
  <conditionalFormatting sqref="B6:D7">
    <cfRule type="expression" dxfId="8" priority="3">
      <formula>AND($B6&lt;&gt;$B5,NOT(ISBLANK(INDIRECT(Anlyt_LabRefThisCol))))</formula>
    </cfRule>
  </conditionalFormatting>
  <conditionalFormatting sqref="C2:D13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AF718-A866-4C37-A8C3-4D2A8BEAD1A9}">
  <sheetPr codeName="Sheet19"/>
  <dimension ref="A1:BN115"/>
  <sheetViews>
    <sheetView zoomScaleNormal="10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4" bestFit="1" customWidth="1"/>
    <col min="66" max="16384" width="9.140625" style="2"/>
  </cols>
  <sheetData>
    <row r="1" spans="1:66" ht="15">
      <c r="B1" s="8" t="s">
        <v>598</v>
      </c>
      <c r="BM1" s="27" t="s">
        <v>311</v>
      </c>
    </row>
    <row r="2" spans="1:66" ht="15">
      <c r="A2" s="24" t="s">
        <v>109</v>
      </c>
      <c r="B2" s="18" t="s">
        <v>110</v>
      </c>
      <c r="C2" s="15" t="s">
        <v>111</v>
      </c>
      <c r="D2" s="16" t="s">
        <v>328</v>
      </c>
      <c r="E2" s="15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7">
        <v>1</v>
      </c>
    </row>
    <row r="3" spans="1:66">
      <c r="A3" s="29"/>
      <c r="B3" s="19" t="s">
        <v>228</v>
      </c>
      <c r="C3" s="9" t="s">
        <v>228</v>
      </c>
      <c r="D3" s="10" t="s">
        <v>112</v>
      </c>
      <c r="E3" s="15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7" t="s">
        <v>1</v>
      </c>
    </row>
    <row r="4" spans="1:66">
      <c r="A4" s="29"/>
      <c r="B4" s="19"/>
      <c r="C4" s="9"/>
      <c r="D4" s="10" t="s">
        <v>100</v>
      </c>
      <c r="E4" s="15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7">
        <v>3</v>
      </c>
    </row>
    <row r="5" spans="1:66">
      <c r="A5" s="29"/>
      <c r="B5" s="19"/>
      <c r="C5" s="9"/>
      <c r="D5" s="25"/>
      <c r="E5" s="15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7">
        <v>3</v>
      </c>
    </row>
    <row r="6" spans="1:66">
      <c r="A6" s="29"/>
      <c r="B6" s="18">
        <v>1</v>
      </c>
      <c r="C6" s="14">
        <v>1</v>
      </c>
      <c r="D6" s="202">
        <v>0.09</v>
      </c>
      <c r="E6" s="204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6">
        <v>1</v>
      </c>
    </row>
    <row r="7" spans="1:66">
      <c r="A7" s="29"/>
      <c r="B7" s="19">
        <v>1</v>
      </c>
      <c r="C7" s="9">
        <v>2</v>
      </c>
      <c r="D7" s="23">
        <v>0.08</v>
      </c>
      <c r="E7" s="204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6">
        <v>18</v>
      </c>
    </row>
    <row r="8" spans="1:66">
      <c r="A8" s="29"/>
      <c r="B8" s="20" t="s">
        <v>256</v>
      </c>
      <c r="C8" s="12"/>
      <c r="D8" s="210">
        <v>8.4999999999999992E-2</v>
      </c>
      <c r="E8" s="204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6">
        <v>16</v>
      </c>
    </row>
    <row r="9" spans="1:66">
      <c r="A9" s="29"/>
      <c r="B9" s="3" t="s">
        <v>257</v>
      </c>
      <c r="C9" s="28"/>
      <c r="D9" s="23">
        <v>8.4999999999999992E-2</v>
      </c>
      <c r="E9" s="204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6">
        <v>8.5000000000000006E-2</v>
      </c>
      <c r="BN9" s="27"/>
    </row>
    <row r="10" spans="1:66">
      <c r="A10" s="29"/>
      <c r="B10" s="3" t="s">
        <v>258</v>
      </c>
      <c r="C10" s="28"/>
      <c r="D10" s="23">
        <v>7.0710678118654719E-3</v>
      </c>
      <c r="E10" s="204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6">
        <v>24</v>
      </c>
    </row>
    <row r="11" spans="1:66">
      <c r="A11" s="29"/>
      <c r="B11" s="3" t="s">
        <v>86</v>
      </c>
      <c r="C11" s="28"/>
      <c r="D11" s="13">
        <v>8.3189033080770261E-2</v>
      </c>
      <c r="E11" s="15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5"/>
    </row>
    <row r="12" spans="1:66">
      <c r="A12" s="29"/>
      <c r="B12" s="3" t="s">
        <v>259</v>
      </c>
      <c r="C12" s="28"/>
      <c r="D12" s="13">
        <v>-1.1102230246251565E-16</v>
      </c>
      <c r="E12" s="15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5"/>
    </row>
    <row r="13" spans="1:66">
      <c r="A13" s="29"/>
      <c r="B13" s="45" t="s">
        <v>260</v>
      </c>
      <c r="C13" s="46"/>
      <c r="D13" s="44" t="s">
        <v>261</v>
      </c>
      <c r="E13" s="15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5"/>
    </row>
    <row r="14" spans="1:66">
      <c r="B14" s="30"/>
      <c r="C14" s="20"/>
      <c r="D14" s="20"/>
      <c r="BM14" s="55"/>
    </row>
    <row r="15" spans="1:66" ht="15">
      <c r="B15" s="8" t="s">
        <v>599</v>
      </c>
      <c r="BM15" s="27" t="s">
        <v>311</v>
      </c>
    </row>
    <row r="16" spans="1:66" ht="15">
      <c r="A16" s="24" t="s">
        <v>60</v>
      </c>
      <c r="B16" s="18" t="s">
        <v>110</v>
      </c>
      <c r="C16" s="15" t="s">
        <v>111</v>
      </c>
      <c r="D16" s="16" t="s">
        <v>328</v>
      </c>
      <c r="E16" s="15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27">
        <v>1</v>
      </c>
    </row>
    <row r="17" spans="1:65">
      <c r="A17" s="29"/>
      <c r="B17" s="19" t="s">
        <v>228</v>
      </c>
      <c r="C17" s="9" t="s">
        <v>228</v>
      </c>
      <c r="D17" s="10" t="s">
        <v>112</v>
      </c>
      <c r="E17" s="15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27" t="s">
        <v>1</v>
      </c>
    </row>
    <row r="18" spans="1:65">
      <c r="A18" s="29"/>
      <c r="B18" s="19"/>
      <c r="C18" s="9"/>
      <c r="D18" s="10" t="s">
        <v>100</v>
      </c>
      <c r="E18" s="15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27">
        <v>3</v>
      </c>
    </row>
    <row r="19" spans="1:65">
      <c r="A19" s="29"/>
      <c r="B19" s="19"/>
      <c r="C19" s="9"/>
      <c r="D19" s="25"/>
      <c r="E19" s="15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27">
        <v>3</v>
      </c>
    </row>
    <row r="20" spans="1:65">
      <c r="A20" s="29"/>
      <c r="B20" s="18">
        <v>1</v>
      </c>
      <c r="C20" s="14">
        <v>1</v>
      </c>
      <c r="D20" s="203" t="s">
        <v>106</v>
      </c>
      <c r="E20" s="204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6">
        <v>1</v>
      </c>
    </row>
    <row r="21" spans="1:65">
      <c r="A21" s="29"/>
      <c r="B21" s="19">
        <v>1</v>
      </c>
      <c r="C21" s="9">
        <v>2</v>
      </c>
      <c r="D21" s="208" t="s">
        <v>106</v>
      </c>
      <c r="E21" s="204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6">
        <v>18</v>
      </c>
    </row>
    <row r="22" spans="1:65">
      <c r="A22" s="29"/>
      <c r="B22" s="20" t="s">
        <v>256</v>
      </c>
      <c r="C22" s="12"/>
      <c r="D22" s="210" t="s">
        <v>651</v>
      </c>
      <c r="E22" s="204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6">
        <v>16</v>
      </c>
    </row>
    <row r="23" spans="1:65">
      <c r="A23" s="29"/>
      <c r="B23" s="3" t="s">
        <v>257</v>
      </c>
      <c r="C23" s="28"/>
      <c r="D23" s="23" t="s">
        <v>651</v>
      </c>
      <c r="E23" s="204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6" t="s">
        <v>106</v>
      </c>
    </row>
    <row r="24" spans="1:65">
      <c r="A24" s="29"/>
      <c r="B24" s="3" t="s">
        <v>258</v>
      </c>
      <c r="C24" s="28"/>
      <c r="D24" s="23" t="s">
        <v>651</v>
      </c>
      <c r="E24" s="204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6">
        <v>24</v>
      </c>
    </row>
    <row r="25" spans="1:65">
      <c r="A25" s="29"/>
      <c r="B25" s="3" t="s">
        <v>86</v>
      </c>
      <c r="C25" s="28"/>
      <c r="D25" s="13" t="s">
        <v>651</v>
      </c>
      <c r="E25" s="15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5"/>
    </row>
    <row r="26" spans="1:65">
      <c r="A26" s="29"/>
      <c r="B26" s="3" t="s">
        <v>259</v>
      </c>
      <c r="C26" s="28"/>
      <c r="D26" s="13" t="s">
        <v>651</v>
      </c>
      <c r="E26" s="15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5"/>
    </row>
    <row r="27" spans="1:65">
      <c r="A27" s="29"/>
      <c r="B27" s="45" t="s">
        <v>260</v>
      </c>
      <c r="C27" s="46"/>
      <c r="D27" s="44" t="s">
        <v>261</v>
      </c>
      <c r="E27" s="15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5"/>
    </row>
    <row r="28" spans="1:65">
      <c r="B28" s="30"/>
      <c r="C28" s="20"/>
      <c r="D28" s="20"/>
      <c r="BM28" s="55"/>
    </row>
    <row r="29" spans="1:65">
      <c r="BM29" s="55"/>
    </row>
    <row r="30" spans="1:65">
      <c r="BM30" s="55"/>
    </row>
    <row r="31" spans="1:65">
      <c r="BM31" s="55"/>
    </row>
    <row r="32" spans="1:65">
      <c r="BM32" s="55"/>
    </row>
    <row r="33" spans="65:65">
      <c r="BM33" s="55"/>
    </row>
    <row r="34" spans="65:65">
      <c r="BM34" s="55"/>
    </row>
    <row r="35" spans="65:65">
      <c r="BM35" s="55"/>
    </row>
    <row r="36" spans="65:65">
      <c r="BM36" s="55"/>
    </row>
    <row r="37" spans="65:65">
      <c r="BM37" s="55"/>
    </row>
    <row r="38" spans="65:65">
      <c r="BM38" s="55"/>
    </row>
    <row r="39" spans="65:65">
      <c r="BM39" s="55"/>
    </row>
    <row r="40" spans="65:65">
      <c r="BM40" s="55"/>
    </row>
    <row r="41" spans="65:65">
      <c r="BM41" s="55"/>
    </row>
    <row r="42" spans="65:65">
      <c r="BM42" s="55"/>
    </row>
    <row r="43" spans="65:65">
      <c r="BM43" s="55"/>
    </row>
    <row r="44" spans="65:65">
      <c r="BM44" s="55"/>
    </row>
    <row r="45" spans="65:65">
      <c r="BM45" s="55"/>
    </row>
    <row r="46" spans="65:65">
      <c r="BM46" s="55"/>
    </row>
    <row r="47" spans="65:65">
      <c r="BM47" s="55"/>
    </row>
    <row r="48" spans="65:65">
      <c r="BM48" s="55"/>
    </row>
    <row r="49" spans="65:65">
      <c r="BM49" s="55"/>
    </row>
    <row r="50" spans="65:65">
      <c r="BM50" s="55"/>
    </row>
    <row r="51" spans="65:65">
      <c r="BM51" s="55"/>
    </row>
    <row r="52" spans="65:65">
      <c r="BM52" s="55"/>
    </row>
    <row r="53" spans="65:65">
      <c r="BM53" s="55"/>
    </row>
    <row r="54" spans="65:65">
      <c r="BM54" s="55"/>
    </row>
    <row r="55" spans="65:65">
      <c r="BM55" s="55"/>
    </row>
    <row r="56" spans="65:65">
      <c r="BM56" s="55"/>
    </row>
    <row r="57" spans="65:65">
      <c r="BM57" s="55"/>
    </row>
    <row r="58" spans="65:65">
      <c r="BM58" s="55"/>
    </row>
    <row r="59" spans="65:65">
      <c r="BM59" s="55"/>
    </row>
    <row r="60" spans="65:65">
      <c r="BM60" s="55"/>
    </row>
    <row r="61" spans="65:65">
      <c r="BM61" s="55"/>
    </row>
    <row r="62" spans="65:65">
      <c r="BM62" s="55"/>
    </row>
    <row r="63" spans="65:65">
      <c r="BM63" s="55"/>
    </row>
    <row r="64" spans="65:65">
      <c r="BM64" s="55"/>
    </row>
    <row r="65" spans="65:65">
      <c r="BM65" s="55"/>
    </row>
    <row r="66" spans="65:65">
      <c r="BM66" s="55"/>
    </row>
    <row r="67" spans="65:65">
      <c r="BM67" s="55"/>
    </row>
    <row r="68" spans="65:65">
      <c r="BM68" s="55"/>
    </row>
    <row r="69" spans="65:65">
      <c r="BM69" s="55"/>
    </row>
    <row r="70" spans="65:65">
      <c r="BM70" s="55"/>
    </row>
    <row r="71" spans="65:65">
      <c r="BM71" s="55"/>
    </row>
    <row r="72" spans="65:65">
      <c r="BM72" s="55"/>
    </row>
    <row r="73" spans="65:65">
      <c r="BM73" s="55"/>
    </row>
    <row r="74" spans="65:65">
      <c r="BM74" s="55"/>
    </row>
    <row r="75" spans="65:65">
      <c r="BM75" s="55"/>
    </row>
    <row r="76" spans="65:65">
      <c r="BM76" s="55"/>
    </row>
    <row r="77" spans="65:65">
      <c r="BM77" s="55"/>
    </row>
    <row r="78" spans="65:65">
      <c r="BM78" s="55"/>
    </row>
    <row r="79" spans="65:65">
      <c r="BM79" s="55"/>
    </row>
    <row r="80" spans="65:65">
      <c r="BM80" s="55"/>
    </row>
    <row r="81" spans="65:65">
      <c r="BM81" s="56"/>
    </row>
    <row r="82" spans="65:65">
      <c r="BM82" s="57"/>
    </row>
    <row r="83" spans="65:65">
      <c r="BM83" s="57"/>
    </row>
    <row r="84" spans="65:65">
      <c r="BM84" s="57"/>
    </row>
    <row r="85" spans="65:65">
      <c r="BM85" s="57"/>
    </row>
    <row r="86" spans="65:65">
      <c r="BM86" s="57"/>
    </row>
    <row r="87" spans="65:65">
      <c r="BM87" s="57"/>
    </row>
    <row r="88" spans="65:65">
      <c r="BM88" s="57"/>
    </row>
    <row r="89" spans="65:65">
      <c r="BM89" s="57"/>
    </row>
    <row r="90" spans="65:65">
      <c r="BM90" s="57"/>
    </row>
    <row r="91" spans="65:65">
      <c r="BM91" s="57"/>
    </row>
    <row r="92" spans="65:65">
      <c r="BM92" s="57"/>
    </row>
    <row r="93" spans="65:65">
      <c r="BM93" s="57"/>
    </row>
    <row r="94" spans="65:65">
      <c r="BM94" s="57"/>
    </row>
    <row r="95" spans="65:65">
      <c r="BM95" s="57"/>
    </row>
    <row r="96" spans="65:65">
      <c r="BM96" s="57"/>
    </row>
    <row r="97" spans="65:65">
      <c r="BM97" s="57"/>
    </row>
    <row r="98" spans="65:65">
      <c r="BM98" s="57"/>
    </row>
    <row r="99" spans="65:65">
      <c r="BM99" s="57"/>
    </row>
    <row r="100" spans="65:65">
      <c r="BM100" s="57"/>
    </row>
    <row r="101" spans="65:65">
      <c r="BM101" s="57"/>
    </row>
    <row r="102" spans="65:65">
      <c r="BM102" s="57"/>
    </row>
    <row r="103" spans="65:65">
      <c r="BM103" s="57"/>
    </row>
    <row r="104" spans="65:65">
      <c r="BM104" s="57"/>
    </row>
    <row r="105" spans="65:65">
      <c r="BM105" s="57"/>
    </row>
    <row r="106" spans="65:65">
      <c r="BM106" s="57"/>
    </row>
    <row r="107" spans="65:65">
      <c r="BM107" s="57"/>
    </row>
    <row r="108" spans="65:65">
      <c r="BM108" s="57"/>
    </row>
    <row r="109" spans="65:65">
      <c r="BM109" s="57"/>
    </row>
    <row r="110" spans="65:65">
      <c r="BM110" s="57"/>
    </row>
    <row r="111" spans="65:65">
      <c r="BM111" s="57"/>
    </row>
    <row r="112" spans="65:65">
      <c r="BM112" s="57"/>
    </row>
    <row r="113" spans="65:65">
      <c r="BM113" s="57"/>
    </row>
    <row r="114" spans="65:65">
      <c r="BM114" s="57"/>
    </row>
    <row r="115" spans="65:65">
      <c r="BM115" s="57"/>
    </row>
  </sheetData>
  <dataConsolidate/>
  <conditionalFormatting sqref="B6:D7 B20:D21">
    <cfRule type="expression" dxfId="5" priority="6">
      <formula>AND($B6&lt;&gt;$B5,NOT(ISBLANK(INDIRECT(Anlyt_LabRefThisCol))))</formula>
    </cfRule>
  </conditionalFormatting>
  <conditionalFormatting sqref="C2:D13 C16:D27">
    <cfRule type="expression" dxfId="4" priority="4" stopIfTrue="1">
      <formula>AND(ISBLANK(INDIRECT(Anlyt_LabRefLastCol)),ISBLANK(INDIRECT(Anlyt_LabRefThisCol)))</formula>
    </cfRule>
    <cfRule type="expression" dxfId="3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0264B-F71A-48B6-BB72-B98CF7C56444}">
  <sheetPr codeName="Sheet20"/>
  <dimension ref="A1:BN801"/>
  <sheetViews>
    <sheetView zoomScaleNormal="10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4" bestFit="1" customWidth="1"/>
    <col min="66" max="16384" width="9.140625" style="2"/>
  </cols>
  <sheetData>
    <row r="1" spans="1:66" ht="15">
      <c r="B1" s="8" t="s">
        <v>600</v>
      </c>
      <c r="BM1" s="27" t="s">
        <v>311</v>
      </c>
    </row>
    <row r="2" spans="1:66" ht="15">
      <c r="A2" s="24" t="s">
        <v>4</v>
      </c>
      <c r="B2" s="18" t="s">
        <v>110</v>
      </c>
      <c r="C2" s="15" t="s">
        <v>111</v>
      </c>
      <c r="D2" s="16" t="s">
        <v>328</v>
      </c>
      <c r="E2" s="15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7">
        <v>1</v>
      </c>
    </row>
    <row r="3" spans="1:66">
      <c r="A3" s="29"/>
      <c r="B3" s="19" t="s">
        <v>228</v>
      </c>
      <c r="C3" s="9" t="s">
        <v>228</v>
      </c>
      <c r="D3" s="10" t="s">
        <v>112</v>
      </c>
      <c r="E3" s="15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7" t="s">
        <v>3</v>
      </c>
    </row>
    <row r="4" spans="1:66">
      <c r="A4" s="29"/>
      <c r="B4" s="19"/>
      <c r="C4" s="9"/>
      <c r="D4" s="10" t="s">
        <v>337</v>
      </c>
      <c r="E4" s="15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7">
        <v>3</v>
      </c>
    </row>
    <row r="5" spans="1:66">
      <c r="A5" s="29"/>
      <c r="B5" s="19"/>
      <c r="C5" s="9"/>
      <c r="D5" s="25"/>
      <c r="E5" s="15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7">
        <v>3</v>
      </c>
    </row>
    <row r="6" spans="1:66">
      <c r="A6" s="29"/>
      <c r="B6" s="18">
        <v>1</v>
      </c>
      <c r="C6" s="14">
        <v>1</v>
      </c>
      <c r="D6" s="202">
        <v>0.2</v>
      </c>
      <c r="E6" s="204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6">
        <v>1</v>
      </c>
    </row>
    <row r="7" spans="1:66">
      <c r="A7" s="29"/>
      <c r="B7" s="19">
        <v>1</v>
      </c>
      <c r="C7" s="9">
        <v>2</v>
      </c>
      <c r="D7" s="23">
        <v>0.2</v>
      </c>
      <c r="E7" s="204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6">
        <v>20</v>
      </c>
    </row>
    <row r="8" spans="1:66">
      <c r="A8" s="29"/>
      <c r="B8" s="20" t="s">
        <v>256</v>
      </c>
      <c r="C8" s="12"/>
      <c r="D8" s="210">
        <v>0.2</v>
      </c>
      <c r="E8" s="204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6">
        <v>16</v>
      </c>
    </row>
    <row r="9" spans="1:66">
      <c r="A9" s="29"/>
      <c r="B9" s="3" t="s">
        <v>257</v>
      </c>
      <c r="C9" s="28"/>
      <c r="D9" s="23">
        <v>0.2</v>
      </c>
      <c r="E9" s="204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6">
        <v>0.2</v>
      </c>
      <c r="BN9" s="27"/>
    </row>
    <row r="10" spans="1:66">
      <c r="A10" s="29"/>
      <c r="B10" s="3" t="s">
        <v>258</v>
      </c>
      <c r="C10" s="28"/>
      <c r="D10" s="23">
        <v>0</v>
      </c>
      <c r="E10" s="204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6">
        <v>26</v>
      </c>
    </row>
    <row r="11" spans="1:66">
      <c r="A11" s="29"/>
      <c r="B11" s="3" t="s">
        <v>86</v>
      </c>
      <c r="C11" s="28"/>
      <c r="D11" s="13">
        <v>0</v>
      </c>
      <c r="E11" s="15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5"/>
    </row>
    <row r="12" spans="1:66">
      <c r="A12" s="29"/>
      <c r="B12" s="3" t="s">
        <v>259</v>
      </c>
      <c r="C12" s="28"/>
      <c r="D12" s="13">
        <v>0</v>
      </c>
      <c r="E12" s="15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5"/>
    </row>
    <row r="13" spans="1:66">
      <c r="A13" s="29"/>
      <c r="B13" s="45" t="s">
        <v>260</v>
      </c>
      <c r="C13" s="46"/>
      <c r="D13" s="44" t="s">
        <v>261</v>
      </c>
      <c r="E13" s="15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5"/>
    </row>
    <row r="14" spans="1:66">
      <c r="B14" s="30"/>
      <c r="C14" s="20"/>
      <c r="D14" s="20"/>
      <c r="BM14" s="55"/>
    </row>
    <row r="15" spans="1:66" ht="15">
      <c r="B15" s="8" t="s">
        <v>601</v>
      </c>
      <c r="BM15" s="27" t="s">
        <v>311</v>
      </c>
    </row>
    <row r="16" spans="1:66" ht="15">
      <c r="A16" s="24" t="s">
        <v>7</v>
      </c>
      <c r="B16" s="18" t="s">
        <v>110</v>
      </c>
      <c r="C16" s="15" t="s">
        <v>111</v>
      </c>
      <c r="D16" s="16" t="s">
        <v>328</v>
      </c>
      <c r="E16" s="15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27">
        <v>1</v>
      </c>
    </row>
    <row r="17" spans="1:65">
      <c r="A17" s="29"/>
      <c r="B17" s="19" t="s">
        <v>228</v>
      </c>
      <c r="C17" s="9" t="s">
        <v>228</v>
      </c>
      <c r="D17" s="10" t="s">
        <v>112</v>
      </c>
      <c r="E17" s="15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27" t="s">
        <v>3</v>
      </c>
    </row>
    <row r="18" spans="1:65">
      <c r="A18" s="29"/>
      <c r="B18" s="19"/>
      <c r="C18" s="9"/>
      <c r="D18" s="10" t="s">
        <v>337</v>
      </c>
      <c r="E18" s="15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27">
        <v>1</v>
      </c>
    </row>
    <row r="19" spans="1:65">
      <c r="A19" s="29"/>
      <c r="B19" s="19"/>
      <c r="C19" s="9"/>
      <c r="D19" s="25"/>
      <c r="E19" s="15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27">
        <v>1</v>
      </c>
    </row>
    <row r="20" spans="1:65">
      <c r="A20" s="29"/>
      <c r="B20" s="18">
        <v>1</v>
      </c>
      <c r="C20" s="14">
        <v>1</v>
      </c>
      <c r="D20" s="212">
        <v>14.4</v>
      </c>
      <c r="E20" s="215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7">
        <v>1</v>
      </c>
    </row>
    <row r="21" spans="1:65">
      <c r="A21" s="29"/>
      <c r="B21" s="19">
        <v>1</v>
      </c>
      <c r="C21" s="9">
        <v>2</v>
      </c>
      <c r="D21" s="218">
        <v>14.6</v>
      </c>
      <c r="E21" s="215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7">
        <v>21</v>
      </c>
    </row>
    <row r="22" spans="1:65">
      <c r="A22" s="29"/>
      <c r="B22" s="20" t="s">
        <v>256</v>
      </c>
      <c r="C22" s="12"/>
      <c r="D22" s="222">
        <v>14.5</v>
      </c>
      <c r="E22" s="215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7">
        <v>16</v>
      </c>
    </row>
    <row r="23" spans="1:65">
      <c r="A23" s="29"/>
      <c r="B23" s="3" t="s">
        <v>257</v>
      </c>
      <c r="C23" s="28"/>
      <c r="D23" s="218">
        <v>14.5</v>
      </c>
      <c r="E23" s="215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7">
        <v>14.5</v>
      </c>
    </row>
    <row r="24" spans="1:65">
      <c r="A24" s="29"/>
      <c r="B24" s="3" t="s">
        <v>258</v>
      </c>
      <c r="C24" s="28"/>
      <c r="D24" s="218">
        <v>0.141421356237309</v>
      </c>
      <c r="E24" s="215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7">
        <v>27</v>
      </c>
    </row>
    <row r="25" spans="1:65">
      <c r="A25" s="29"/>
      <c r="B25" s="3" t="s">
        <v>86</v>
      </c>
      <c r="C25" s="28"/>
      <c r="D25" s="13">
        <v>9.7531969818833789E-3</v>
      </c>
      <c r="E25" s="15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5"/>
    </row>
    <row r="26" spans="1:65">
      <c r="A26" s="29"/>
      <c r="B26" s="3" t="s">
        <v>259</v>
      </c>
      <c r="C26" s="28"/>
      <c r="D26" s="13">
        <v>0</v>
      </c>
      <c r="E26" s="15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5"/>
    </row>
    <row r="27" spans="1:65">
      <c r="A27" s="29"/>
      <c r="B27" s="45" t="s">
        <v>260</v>
      </c>
      <c r="C27" s="46"/>
      <c r="D27" s="44" t="s">
        <v>261</v>
      </c>
      <c r="E27" s="15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5"/>
    </row>
    <row r="28" spans="1:65">
      <c r="B28" s="30"/>
      <c r="C28" s="20"/>
      <c r="D28" s="20"/>
      <c r="BM28" s="55"/>
    </row>
    <row r="29" spans="1:65" ht="15">
      <c r="B29" s="8" t="s">
        <v>602</v>
      </c>
      <c r="BM29" s="27" t="s">
        <v>311</v>
      </c>
    </row>
    <row r="30" spans="1:65" ht="15">
      <c r="A30" s="24" t="s">
        <v>10</v>
      </c>
      <c r="B30" s="18" t="s">
        <v>110</v>
      </c>
      <c r="C30" s="15" t="s">
        <v>111</v>
      </c>
      <c r="D30" s="16" t="s">
        <v>328</v>
      </c>
      <c r="E30" s="15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27">
        <v>1</v>
      </c>
    </row>
    <row r="31" spans="1:65">
      <c r="A31" s="29"/>
      <c r="B31" s="19" t="s">
        <v>228</v>
      </c>
      <c r="C31" s="9" t="s">
        <v>228</v>
      </c>
      <c r="D31" s="10" t="s">
        <v>112</v>
      </c>
      <c r="E31" s="15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27" t="s">
        <v>3</v>
      </c>
    </row>
    <row r="32" spans="1:65">
      <c r="A32" s="29"/>
      <c r="B32" s="19"/>
      <c r="C32" s="9"/>
      <c r="D32" s="10" t="s">
        <v>337</v>
      </c>
      <c r="E32" s="15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27">
        <v>0</v>
      </c>
    </row>
    <row r="33" spans="1:65">
      <c r="A33" s="29"/>
      <c r="B33" s="19"/>
      <c r="C33" s="9"/>
      <c r="D33" s="25"/>
      <c r="E33" s="15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27">
        <v>0</v>
      </c>
    </row>
    <row r="34" spans="1:65">
      <c r="A34" s="29"/>
      <c r="B34" s="18">
        <v>1</v>
      </c>
      <c r="C34" s="14">
        <v>1</v>
      </c>
      <c r="D34" s="223">
        <v>341</v>
      </c>
      <c r="E34" s="225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7">
        <v>1</v>
      </c>
    </row>
    <row r="35" spans="1:65">
      <c r="A35" s="29"/>
      <c r="B35" s="19">
        <v>1</v>
      </c>
      <c r="C35" s="9">
        <v>2</v>
      </c>
      <c r="D35" s="228">
        <v>341</v>
      </c>
      <c r="E35" s="225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7">
        <v>22</v>
      </c>
    </row>
    <row r="36" spans="1:65">
      <c r="A36" s="29"/>
      <c r="B36" s="20" t="s">
        <v>256</v>
      </c>
      <c r="C36" s="12"/>
      <c r="D36" s="232">
        <v>341</v>
      </c>
      <c r="E36" s="225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7">
        <v>16</v>
      </c>
    </row>
    <row r="37" spans="1:65">
      <c r="A37" s="29"/>
      <c r="B37" s="3" t="s">
        <v>257</v>
      </c>
      <c r="C37" s="28"/>
      <c r="D37" s="228">
        <v>341</v>
      </c>
      <c r="E37" s="225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7">
        <v>341</v>
      </c>
    </row>
    <row r="38" spans="1:65">
      <c r="A38" s="29"/>
      <c r="B38" s="3" t="s">
        <v>258</v>
      </c>
      <c r="C38" s="28"/>
      <c r="D38" s="228">
        <v>0</v>
      </c>
      <c r="E38" s="225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7">
        <v>28</v>
      </c>
    </row>
    <row r="39" spans="1:65">
      <c r="A39" s="29"/>
      <c r="B39" s="3" t="s">
        <v>86</v>
      </c>
      <c r="C39" s="28"/>
      <c r="D39" s="13">
        <v>0</v>
      </c>
      <c r="E39" s="15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55"/>
    </row>
    <row r="40" spans="1:65">
      <c r="A40" s="29"/>
      <c r="B40" s="3" t="s">
        <v>259</v>
      </c>
      <c r="C40" s="28"/>
      <c r="D40" s="13">
        <v>0</v>
      </c>
      <c r="E40" s="15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55"/>
    </row>
    <row r="41" spans="1:65">
      <c r="A41" s="29"/>
      <c r="B41" s="45" t="s">
        <v>260</v>
      </c>
      <c r="C41" s="46"/>
      <c r="D41" s="44" t="s">
        <v>261</v>
      </c>
      <c r="E41" s="15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55"/>
    </row>
    <row r="42" spans="1:65">
      <c r="B42" s="30"/>
      <c r="C42" s="20"/>
      <c r="D42" s="20"/>
      <c r="BM42" s="55"/>
    </row>
    <row r="43" spans="1:65" ht="15">
      <c r="B43" s="8" t="s">
        <v>603</v>
      </c>
      <c r="BM43" s="27" t="s">
        <v>311</v>
      </c>
    </row>
    <row r="44" spans="1:65" ht="15">
      <c r="A44" s="24" t="s">
        <v>13</v>
      </c>
      <c r="B44" s="18" t="s">
        <v>110</v>
      </c>
      <c r="C44" s="15" t="s">
        <v>111</v>
      </c>
      <c r="D44" s="16" t="s">
        <v>328</v>
      </c>
      <c r="E44" s="15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7">
        <v>1</v>
      </c>
    </row>
    <row r="45" spans="1:65">
      <c r="A45" s="29"/>
      <c r="B45" s="19" t="s">
        <v>228</v>
      </c>
      <c r="C45" s="9" t="s">
        <v>228</v>
      </c>
      <c r="D45" s="10" t="s">
        <v>112</v>
      </c>
      <c r="E45" s="15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7" t="s">
        <v>3</v>
      </c>
    </row>
    <row r="46" spans="1:65">
      <c r="A46" s="29"/>
      <c r="B46" s="19"/>
      <c r="C46" s="9"/>
      <c r="D46" s="10" t="s">
        <v>337</v>
      </c>
      <c r="E46" s="15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7">
        <v>2</v>
      </c>
    </row>
    <row r="47" spans="1:65">
      <c r="A47" s="29"/>
      <c r="B47" s="19"/>
      <c r="C47" s="9"/>
      <c r="D47" s="25"/>
      <c r="E47" s="15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27">
        <v>2</v>
      </c>
    </row>
    <row r="48" spans="1:65">
      <c r="A48" s="29"/>
      <c r="B48" s="18">
        <v>1</v>
      </c>
      <c r="C48" s="14">
        <v>1</v>
      </c>
      <c r="D48" s="21">
        <v>1.8</v>
      </c>
      <c r="E48" s="15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27">
        <v>1</v>
      </c>
    </row>
    <row r="49" spans="1:65">
      <c r="A49" s="29"/>
      <c r="B49" s="19">
        <v>1</v>
      </c>
      <c r="C49" s="9">
        <v>2</v>
      </c>
      <c r="D49" s="11">
        <v>2</v>
      </c>
      <c r="E49" s="15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27">
        <v>23</v>
      </c>
    </row>
    <row r="50" spans="1:65">
      <c r="A50" s="29"/>
      <c r="B50" s="20" t="s">
        <v>256</v>
      </c>
      <c r="C50" s="12"/>
      <c r="D50" s="22">
        <v>1.9</v>
      </c>
      <c r="E50" s="15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27">
        <v>16</v>
      </c>
    </row>
    <row r="51" spans="1:65">
      <c r="A51" s="29"/>
      <c r="B51" s="3" t="s">
        <v>257</v>
      </c>
      <c r="C51" s="28"/>
      <c r="D51" s="11">
        <v>1.9</v>
      </c>
      <c r="E51" s="15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27">
        <v>1.9</v>
      </c>
    </row>
    <row r="52" spans="1:65">
      <c r="A52" s="29"/>
      <c r="B52" s="3" t="s">
        <v>258</v>
      </c>
      <c r="C52" s="28"/>
      <c r="D52" s="23">
        <v>0.14142135623730948</v>
      </c>
      <c r="E52" s="15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27">
        <v>29</v>
      </c>
    </row>
    <row r="53" spans="1:65">
      <c r="A53" s="29"/>
      <c r="B53" s="3" t="s">
        <v>86</v>
      </c>
      <c r="C53" s="28"/>
      <c r="D53" s="13">
        <v>7.4432292756478668E-2</v>
      </c>
      <c r="E53" s="15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5"/>
    </row>
    <row r="54" spans="1:65">
      <c r="A54" s="29"/>
      <c r="B54" s="3" t="s">
        <v>259</v>
      </c>
      <c r="C54" s="28"/>
      <c r="D54" s="13">
        <v>0</v>
      </c>
      <c r="E54" s="15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55"/>
    </row>
    <row r="55" spans="1:65">
      <c r="A55" s="29"/>
      <c r="B55" s="45" t="s">
        <v>260</v>
      </c>
      <c r="C55" s="46"/>
      <c r="D55" s="44" t="s">
        <v>261</v>
      </c>
      <c r="E55" s="15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55"/>
    </row>
    <row r="56" spans="1:65">
      <c r="B56" s="30"/>
      <c r="C56" s="20"/>
      <c r="D56" s="20"/>
      <c r="BM56" s="55"/>
    </row>
    <row r="57" spans="1:65" ht="15">
      <c r="B57" s="8" t="s">
        <v>604</v>
      </c>
      <c r="BM57" s="27" t="s">
        <v>311</v>
      </c>
    </row>
    <row r="58" spans="1:65" ht="15">
      <c r="A58" s="24" t="s">
        <v>16</v>
      </c>
      <c r="B58" s="18" t="s">
        <v>110</v>
      </c>
      <c r="C58" s="15" t="s">
        <v>111</v>
      </c>
      <c r="D58" s="16" t="s">
        <v>328</v>
      </c>
      <c r="E58" s="15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7">
        <v>1</v>
      </c>
    </row>
    <row r="59" spans="1:65">
      <c r="A59" s="29"/>
      <c r="B59" s="19" t="s">
        <v>228</v>
      </c>
      <c r="C59" s="9" t="s">
        <v>228</v>
      </c>
      <c r="D59" s="10" t="s">
        <v>112</v>
      </c>
      <c r="E59" s="15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7" t="s">
        <v>3</v>
      </c>
    </row>
    <row r="60" spans="1:65">
      <c r="A60" s="29"/>
      <c r="B60" s="19"/>
      <c r="C60" s="9"/>
      <c r="D60" s="10" t="s">
        <v>337</v>
      </c>
      <c r="E60" s="15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7">
        <v>2</v>
      </c>
    </row>
    <row r="61" spans="1:65">
      <c r="A61" s="29"/>
      <c r="B61" s="19"/>
      <c r="C61" s="9"/>
      <c r="D61" s="25"/>
      <c r="E61" s="15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7">
        <v>2</v>
      </c>
    </row>
    <row r="62" spans="1:65">
      <c r="A62" s="29"/>
      <c r="B62" s="18">
        <v>1</v>
      </c>
      <c r="C62" s="14">
        <v>1</v>
      </c>
      <c r="D62" s="21">
        <v>0.42</v>
      </c>
      <c r="E62" s="15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27">
        <v>1</v>
      </c>
    </row>
    <row r="63" spans="1:65">
      <c r="A63" s="29"/>
      <c r="B63" s="19">
        <v>1</v>
      </c>
      <c r="C63" s="9">
        <v>2</v>
      </c>
      <c r="D63" s="11">
        <v>0.34</v>
      </c>
      <c r="E63" s="15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27">
        <v>24</v>
      </c>
    </row>
    <row r="64" spans="1:65">
      <c r="A64" s="29"/>
      <c r="B64" s="20" t="s">
        <v>256</v>
      </c>
      <c r="C64" s="12"/>
      <c r="D64" s="22">
        <v>0.38</v>
      </c>
      <c r="E64" s="15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27">
        <v>16</v>
      </c>
    </row>
    <row r="65" spans="1:65">
      <c r="A65" s="29"/>
      <c r="B65" s="3" t="s">
        <v>257</v>
      </c>
      <c r="C65" s="28"/>
      <c r="D65" s="11">
        <v>0.38</v>
      </c>
      <c r="E65" s="15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27">
        <v>0.38</v>
      </c>
    </row>
    <row r="66" spans="1:65">
      <c r="A66" s="29"/>
      <c r="B66" s="3" t="s">
        <v>258</v>
      </c>
      <c r="C66" s="28"/>
      <c r="D66" s="23">
        <v>5.6568542494923629E-2</v>
      </c>
      <c r="E66" s="15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27">
        <v>30</v>
      </c>
    </row>
    <row r="67" spans="1:65">
      <c r="A67" s="29"/>
      <c r="B67" s="3" t="s">
        <v>86</v>
      </c>
      <c r="C67" s="28"/>
      <c r="D67" s="13">
        <v>0.14886458551295692</v>
      </c>
      <c r="E67" s="15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5"/>
    </row>
    <row r="68" spans="1:65">
      <c r="A68" s="29"/>
      <c r="B68" s="3" t="s">
        <v>259</v>
      </c>
      <c r="C68" s="28"/>
      <c r="D68" s="13">
        <v>0</v>
      </c>
      <c r="E68" s="15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55"/>
    </row>
    <row r="69" spans="1:65">
      <c r="A69" s="29"/>
      <c r="B69" s="45" t="s">
        <v>260</v>
      </c>
      <c r="C69" s="46"/>
      <c r="D69" s="44" t="s">
        <v>261</v>
      </c>
      <c r="E69" s="15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5"/>
    </row>
    <row r="70" spans="1:65">
      <c r="B70" s="30"/>
      <c r="C70" s="20"/>
      <c r="D70" s="20"/>
      <c r="BM70" s="55"/>
    </row>
    <row r="71" spans="1:65" ht="15">
      <c r="B71" s="8" t="s">
        <v>605</v>
      </c>
      <c r="BM71" s="27" t="s">
        <v>311</v>
      </c>
    </row>
    <row r="72" spans="1:65" ht="15">
      <c r="A72" s="24" t="s">
        <v>19</v>
      </c>
      <c r="B72" s="18" t="s">
        <v>110</v>
      </c>
      <c r="C72" s="15" t="s">
        <v>111</v>
      </c>
      <c r="D72" s="16" t="s">
        <v>328</v>
      </c>
      <c r="E72" s="15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27">
        <v>1</v>
      </c>
    </row>
    <row r="73" spans="1:65">
      <c r="A73" s="29"/>
      <c r="B73" s="19" t="s">
        <v>228</v>
      </c>
      <c r="C73" s="9" t="s">
        <v>228</v>
      </c>
      <c r="D73" s="10" t="s">
        <v>112</v>
      </c>
      <c r="E73" s="15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27" t="s">
        <v>3</v>
      </c>
    </row>
    <row r="74" spans="1:65">
      <c r="A74" s="29"/>
      <c r="B74" s="19"/>
      <c r="C74" s="9"/>
      <c r="D74" s="10" t="s">
        <v>337</v>
      </c>
      <c r="E74" s="15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7">
        <v>3</v>
      </c>
    </row>
    <row r="75" spans="1:65">
      <c r="A75" s="29"/>
      <c r="B75" s="19"/>
      <c r="C75" s="9"/>
      <c r="D75" s="25"/>
      <c r="E75" s="15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7">
        <v>3</v>
      </c>
    </row>
    <row r="76" spans="1:65">
      <c r="A76" s="29"/>
      <c r="B76" s="18">
        <v>1</v>
      </c>
      <c r="C76" s="14">
        <v>1</v>
      </c>
      <c r="D76" s="202">
        <v>0.1</v>
      </c>
      <c r="E76" s="204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  <c r="BI76" s="205"/>
      <c r="BJ76" s="205"/>
      <c r="BK76" s="205"/>
      <c r="BL76" s="205"/>
      <c r="BM76" s="206">
        <v>1</v>
      </c>
    </row>
    <row r="77" spans="1:65">
      <c r="A77" s="29"/>
      <c r="B77" s="19">
        <v>1</v>
      </c>
      <c r="C77" s="9">
        <v>2</v>
      </c>
      <c r="D77" s="23" t="s">
        <v>105</v>
      </c>
      <c r="E77" s="204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  <c r="BI77" s="205"/>
      <c r="BJ77" s="205"/>
      <c r="BK77" s="205"/>
      <c r="BL77" s="205"/>
      <c r="BM77" s="206">
        <v>25</v>
      </c>
    </row>
    <row r="78" spans="1:65">
      <c r="A78" s="29"/>
      <c r="B78" s="20" t="s">
        <v>256</v>
      </c>
      <c r="C78" s="12"/>
      <c r="D78" s="210">
        <v>0.1</v>
      </c>
      <c r="E78" s="204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6">
        <v>16</v>
      </c>
    </row>
    <row r="79" spans="1:65">
      <c r="A79" s="29"/>
      <c r="B79" s="3" t="s">
        <v>257</v>
      </c>
      <c r="C79" s="28"/>
      <c r="D79" s="23">
        <v>0.1</v>
      </c>
      <c r="E79" s="204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  <c r="BI79" s="205"/>
      <c r="BJ79" s="205"/>
      <c r="BK79" s="205"/>
      <c r="BL79" s="205"/>
      <c r="BM79" s="206">
        <v>7.4999999999999997E-2</v>
      </c>
    </row>
    <row r="80" spans="1:65">
      <c r="A80" s="29"/>
      <c r="B80" s="3" t="s">
        <v>258</v>
      </c>
      <c r="C80" s="28"/>
      <c r="D80" s="23" t="s">
        <v>651</v>
      </c>
      <c r="E80" s="204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  <c r="BI80" s="205"/>
      <c r="BJ80" s="205"/>
      <c r="BK80" s="205"/>
      <c r="BL80" s="205"/>
      <c r="BM80" s="206">
        <v>31</v>
      </c>
    </row>
    <row r="81" spans="1:65">
      <c r="A81" s="29"/>
      <c r="B81" s="3" t="s">
        <v>86</v>
      </c>
      <c r="C81" s="28"/>
      <c r="D81" s="13" t="s">
        <v>651</v>
      </c>
      <c r="E81" s="15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55"/>
    </row>
    <row r="82" spans="1:65">
      <c r="A82" s="29"/>
      <c r="B82" s="3" t="s">
        <v>259</v>
      </c>
      <c r="C82" s="28"/>
      <c r="D82" s="13">
        <v>0.33333333333333348</v>
      </c>
      <c r="E82" s="15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55"/>
    </row>
    <row r="83" spans="1:65">
      <c r="A83" s="29"/>
      <c r="B83" s="45" t="s">
        <v>260</v>
      </c>
      <c r="C83" s="46"/>
      <c r="D83" s="44" t="s">
        <v>261</v>
      </c>
      <c r="E83" s="15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5"/>
    </row>
    <row r="84" spans="1:65">
      <c r="B84" s="30"/>
      <c r="C84" s="20"/>
      <c r="D84" s="20"/>
      <c r="BM84" s="55"/>
    </row>
    <row r="85" spans="1:65" ht="15">
      <c r="B85" s="8" t="s">
        <v>606</v>
      </c>
      <c r="BM85" s="27" t="s">
        <v>311</v>
      </c>
    </row>
    <row r="86" spans="1:65" ht="15">
      <c r="A86" s="24" t="s">
        <v>22</v>
      </c>
      <c r="B86" s="18" t="s">
        <v>110</v>
      </c>
      <c r="C86" s="15" t="s">
        <v>111</v>
      </c>
      <c r="D86" s="16" t="s">
        <v>328</v>
      </c>
      <c r="E86" s="15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27">
        <v>1</v>
      </c>
    </row>
    <row r="87" spans="1:65">
      <c r="A87" s="29"/>
      <c r="B87" s="19" t="s">
        <v>228</v>
      </c>
      <c r="C87" s="9" t="s">
        <v>228</v>
      </c>
      <c r="D87" s="10" t="s">
        <v>112</v>
      </c>
      <c r="E87" s="15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27" t="s">
        <v>3</v>
      </c>
    </row>
    <row r="88" spans="1:65">
      <c r="A88" s="29"/>
      <c r="B88" s="19"/>
      <c r="C88" s="9"/>
      <c r="D88" s="10" t="s">
        <v>337</v>
      </c>
      <c r="E88" s="15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27">
        <v>0</v>
      </c>
    </row>
    <row r="89" spans="1:65">
      <c r="A89" s="29"/>
      <c r="B89" s="19"/>
      <c r="C89" s="9"/>
      <c r="D89" s="25"/>
      <c r="E89" s="15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27">
        <v>0</v>
      </c>
    </row>
    <row r="90" spans="1:65">
      <c r="A90" s="29"/>
      <c r="B90" s="18">
        <v>1</v>
      </c>
      <c r="C90" s="14">
        <v>1</v>
      </c>
      <c r="D90" s="223">
        <v>66</v>
      </c>
      <c r="E90" s="225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Q90" s="226"/>
      <c r="AR90" s="226"/>
      <c r="AS90" s="226"/>
      <c r="AT90" s="226"/>
      <c r="AU90" s="226"/>
      <c r="AV90" s="226"/>
      <c r="AW90" s="226"/>
      <c r="AX90" s="226"/>
      <c r="AY90" s="226"/>
      <c r="AZ90" s="226"/>
      <c r="BA90" s="226"/>
      <c r="BB90" s="226"/>
      <c r="BC90" s="226"/>
      <c r="BD90" s="226"/>
      <c r="BE90" s="226"/>
      <c r="BF90" s="226"/>
      <c r="BG90" s="226"/>
      <c r="BH90" s="226"/>
      <c r="BI90" s="226"/>
      <c r="BJ90" s="226"/>
      <c r="BK90" s="226"/>
      <c r="BL90" s="226"/>
      <c r="BM90" s="227">
        <v>1</v>
      </c>
    </row>
    <row r="91" spans="1:65">
      <c r="A91" s="29"/>
      <c r="B91" s="19">
        <v>1</v>
      </c>
      <c r="C91" s="9">
        <v>2</v>
      </c>
      <c r="D91" s="228">
        <v>66.3</v>
      </c>
      <c r="E91" s="225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226"/>
      <c r="AP91" s="226"/>
      <c r="AQ91" s="226"/>
      <c r="AR91" s="226"/>
      <c r="AS91" s="226"/>
      <c r="AT91" s="226"/>
      <c r="AU91" s="226"/>
      <c r="AV91" s="226"/>
      <c r="AW91" s="226"/>
      <c r="AX91" s="226"/>
      <c r="AY91" s="226"/>
      <c r="AZ91" s="226"/>
      <c r="BA91" s="226"/>
      <c r="BB91" s="226"/>
      <c r="BC91" s="226"/>
      <c r="BD91" s="226"/>
      <c r="BE91" s="226"/>
      <c r="BF91" s="226"/>
      <c r="BG91" s="226"/>
      <c r="BH91" s="226"/>
      <c r="BI91" s="226"/>
      <c r="BJ91" s="226"/>
      <c r="BK91" s="226"/>
      <c r="BL91" s="226"/>
      <c r="BM91" s="227">
        <v>26</v>
      </c>
    </row>
    <row r="92" spans="1:65">
      <c r="A92" s="29"/>
      <c r="B92" s="20" t="s">
        <v>256</v>
      </c>
      <c r="C92" s="12"/>
      <c r="D92" s="232">
        <v>66.150000000000006</v>
      </c>
      <c r="E92" s="225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  <c r="BH92" s="226"/>
      <c r="BI92" s="226"/>
      <c r="BJ92" s="226"/>
      <c r="BK92" s="226"/>
      <c r="BL92" s="226"/>
      <c r="BM92" s="227">
        <v>16</v>
      </c>
    </row>
    <row r="93" spans="1:65">
      <c r="A93" s="29"/>
      <c r="B93" s="3" t="s">
        <v>257</v>
      </c>
      <c r="C93" s="28"/>
      <c r="D93" s="228">
        <v>66.150000000000006</v>
      </c>
      <c r="E93" s="225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6"/>
      <c r="AN93" s="226"/>
      <c r="AO93" s="226"/>
      <c r="AP93" s="226"/>
      <c r="AQ93" s="226"/>
      <c r="AR93" s="226"/>
      <c r="AS93" s="226"/>
      <c r="AT93" s="226"/>
      <c r="AU93" s="226"/>
      <c r="AV93" s="226"/>
      <c r="AW93" s="226"/>
      <c r="AX93" s="226"/>
      <c r="AY93" s="226"/>
      <c r="AZ93" s="226"/>
      <c r="BA93" s="226"/>
      <c r="BB93" s="226"/>
      <c r="BC93" s="226"/>
      <c r="BD93" s="226"/>
      <c r="BE93" s="226"/>
      <c r="BF93" s="226"/>
      <c r="BG93" s="226"/>
      <c r="BH93" s="226"/>
      <c r="BI93" s="226"/>
      <c r="BJ93" s="226"/>
      <c r="BK93" s="226"/>
      <c r="BL93" s="226"/>
      <c r="BM93" s="227">
        <v>66.150000000000006</v>
      </c>
    </row>
    <row r="94" spans="1:65">
      <c r="A94" s="29"/>
      <c r="B94" s="3" t="s">
        <v>258</v>
      </c>
      <c r="C94" s="28"/>
      <c r="D94" s="228">
        <v>0.21213203435596226</v>
      </c>
      <c r="E94" s="225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226"/>
      <c r="AO94" s="226"/>
      <c r="AP94" s="226"/>
      <c r="AQ94" s="226"/>
      <c r="AR94" s="226"/>
      <c r="AS94" s="226"/>
      <c r="AT94" s="226"/>
      <c r="AU94" s="226"/>
      <c r="AV94" s="226"/>
      <c r="AW94" s="226"/>
      <c r="AX94" s="226"/>
      <c r="AY94" s="226"/>
      <c r="AZ94" s="226"/>
      <c r="BA94" s="226"/>
      <c r="BB94" s="226"/>
      <c r="BC94" s="226"/>
      <c r="BD94" s="226"/>
      <c r="BE94" s="226"/>
      <c r="BF94" s="226"/>
      <c r="BG94" s="226"/>
      <c r="BH94" s="226"/>
      <c r="BI94" s="226"/>
      <c r="BJ94" s="226"/>
      <c r="BK94" s="226"/>
      <c r="BL94" s="226"/>
      <c r="BM94" s="227">
        <v>32</v>
      </c>
    </row>
    <row r="95" spans="1:65">
      <c r="A95" s="29"/>
      <c r="B95" s="3" t="s">
        <v>86</v>
      </c>
      <c r="C95" s="28"/>
      <c r="D95" s="13">
        <v>3.2068334747688927E-3</v>
      </c>
      <c r="E95" s="15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55"/>
    </row>
    <row r="96" spans="1:65">
      <c r="A96" s="29"/>
      <c r="B96" s="3" t="s">
        <v>259</v>
      </c>
      <c r="C96" s="28"/>
      <c r="D96" s="13">
        <v>0</v>
      </c>
      <c r="E96" s="15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55"/>
    </row>
    <row r="97" spans="1:65">
      <c r="A97" s="29"/>
      <c r="B97" s="45" t="s">
        <v>260</v>
      </c>
      <c r="C97" s="46"/>
      <c r="D97" s="44" t="s">
        <v>261</v>
      </c>
      <c r="E97" s="15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55"/>
    </row>
    <row r="98" spans="1:65">
      <c r="B98" s="30"/>
      <c r="C98" s="20"/>
      <c r="D98" s="20"/>
      <c r="BM98" s="55"/>
    </row>
    <row r="99" spans="1:65" ht="15">
      <c r="B99" s="8" t="s">
        <v>607</v>
      </c>
      <c r="BM99" s="27" t="s">
        <v>311</v>
      </c>
    </row>
    <row r="100" spans="1:65" ht="15">
      <c r="A100" s="24" t="s">
        <v>25</v>
      </c>
      <c r="B100" s="18" t="s">
        <v>110</v>
      </c>
      <c r="C100" s="15" t="s">
        <v>111</v>
      </c>
      <c r="D100" s="16" t="s">
        <v>328</v>
      </c>
      <c r="E100" s="15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7">
        <v>1</v>
      </c>
    </row>
    <row r="101" spans="1:65">
      <c r="A101" s="29"/>
      <c r="B101" s="19" t="s">
        <v>228</v>
      </c>
      <c r="C101" s="9" t="s">
        <v>228</v>
      </c>
      <c r="D101" s="10" t="s">
        <v>112</v>
      </c>
      <c r="E101" s="15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27" t="s">
        <v>3</v>
      </c>
    </row>
    <row r="102" spans="1:65">
      <c r="A102" s="29"/>
      <c r="B102" s="19"/>
      <c r="C102" s="9"/>
      <c r="D102" s="10" t="s">
        <v>337</v>
      </c>
      <c r="E102" s="15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27">
        <v>1</v>
      </c>
    </row>
    <row r="103" spans="1:65">
      <c r="A103" s="29"/>
      <c r="B103" s="19"/>
      <c r="C103" s="9"/>
      <c r="D103" s="25"/>
      <c r="E103" s="15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27">
        <v>1</v>
      </c>
    </row>
    <row r="104" spans="1:65">
      <c r="A104" s="29"/>
      <c r="B104" s="18">
        <v>1</v>
      </c>
      <c r="C104" s="14">
        <v>1</v>
      </c>
      <c r="D104" s="212">
        <v>19.399999999999999</v>
      </c>
      <c r="E104" s="215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  <c r="AO104" s="216"/>
      <c r="AP104" s="216"/>
      <c r="AQ104" s="216"/>
      <c r="AR104" s="216"/>
      <c r="AS104" s="216"/>
      <c r="AT104" s="216"/>
      <c r="AU104" s="216"/>
      <c r="AV104" s="216"/>
      <c r="AW104" s="216"/>
      <c r="AX104" s="216"/>
      <c r="AY104" s="216"/>
      <c r="AZ104" s="216"/>
      <c r="BA104" s="216"/>
      <c r="BB104" s="216"/>
      <c r="BC104" s="216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7">
        <v>1</v>
      </c>
    </row>
    <row r="105" spans="1:65">
      <c r="A105" s="29"/>
      <c r="B105" s="19">
        <v>1</v>
      </c>
      <c r="C105" s="9">
        <v>2</v>
      </c>
      <c r="D105" s="218">
        <v>19.7</v>
      </c>
      <c r="E105" s="215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  <c r="AO105" s="216"/>
      <c r="AP105" s="216"/>
      <c r="AQ105" s="216"/>
      <c r="AR105" s="216"/>
      <c r="AS105" s="216"/>
      <c r="AT105" s="216"/>
      <c r="AU105" s="216"/>
      <c r="AV105" s="216"/>
      <c r="AW105" s="216"/>
      <c r="AX105" s="216"/>
      <c r="AY105" s="216"/>
      <c r="AZ105" s="216"/>
      <c r="BA105" s="216"/>
      <c r="BB105" s="216"/>
      <c r="BC105" s="216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7">
        <v>27</v>
      </c>
    </row>
    <row r="106" spans="1:65">
      <c r="A106" s="29"/>
      <c r="B106" s="20" t="s">
        <v>256</v>
      </c>
      <c r="C106" s="12"/>
      <c r="D106" s="222">
        <v>19.549999999999997</v>
      </c>
      <c r="E106" s="215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  <c r="AO106" s="216"/>
      <c r="AP106" s="216"/>
      <c r="AQ106" s="216"/>
      <c r="AR106" s="216"/>
      <c r="AS106" s="216"/>
      <c r="AT106" s="216"/>
      <c r="AU106" s="216"/>
      <c r="AV106" s="216"/>
      <c r="AW106" s="216"/>
      <c r="AX106" s="216"/>
      <c r="AY106" s="216"/>
      <c r="AZ106" s="216"/>
      <c r="BA106" s="216"/>
      <c r="BB106" s="216"/>
      <c r="BC106" s="216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7">
        <v>16</v>
      </c>
    </row>
    <row r="107" spans="1:65">
      <c r="A107" s="29"/>
      <c r="B107" s="3" t="s">
        <v>257</v>
      </c>
      <c r="C107" s="28"/>
      <c r="D107" s="218">
        <v>19.549999999999997</v>
      </c>
      <c r="E107" s="215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  <c r="AO107" s="216"/>
      <c r="AP107" s="216"/>
      <c r="AQ107" s="216"/>
      <c r="AR107" s="216"/>
      <c r="AS107" s="216"/>
      <c r="AT107" s="216"/>
      <c r="AU107" s="216"/>
      <c r="AV107" s="216"/>
      <c r="AW107" s="216"/>
      <c r="AX107" s="216"/>
      <c r="AY107" s="216"/>
      <c r="AZ107" s="216"/>
      <c r="BA107" s="216"/>
      <c r="BB107" s="216"/>
      <c r="BC107" s="216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7">
        <v>19.55</v>
      </c>
    </row>
    <row r="108" spans="1:65">
      <c r="A108" s="29"/>
      <c r="B108" s="3" t="s">
        <v>258</v>
      </c>
      <c r="C108" s="28"/>
      <c r="D108" s="218">
        <v>0.21213203435596475</v>
      </c>
      <c r="E108" s="215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  <c r="AO108" s="216"/>
      <c r="AP108" s="216"/>
      <c r="AQ108" s="216"/>
      <c r="AR108" s="216"/>
      <c r="AS108" s="216"/>
      <c r="AT108" s="216"/>
      <c r="AU108" s="216"/>
      <c r="AV108" s="216"/>
      <c r="AW108" s="216"/>
      <c r="AX108" s="216"/>
      <c r="AY108" s="216"/>
      <c r="AZ108" s="216"/>
      <c r="BA108" s="216"/>
      <c r="BB108" s="216"/>
      <c r="BC108" s="216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7">
        <v>33</v>
      </c>
    </row>
    <row r="109" spans="1:65">
      <c r="A109" s="29"/>
      <c r="B109" s="3" t="s">
        <v>86</v>
      </c>
      <c r="C109" s="28"/>
      <c r="D109" s="13">
        <v>1.0850743445317891E-2</v>
      </c>
      <c r="E109" s="15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55"/>
    </row>
    <row r="110" spans="1:65">
      <c r="A110" s="29"/>
      <c r="B110" s="3" t="s">
        <v>259</v>
      </c>
      <c r="C110" s="28"/>
      <c r="D110" s="13">
        <v>-2.2204460492503131E-16</v>
      </c>
      <c r="E110" s="15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55"/>
    </row>
    <row r="111" spans="1:65">
      <c r="A111" s="29"/>
      <c r="B111" s="45" t="s">
        <v>260</v>
      </c>
      <c r="C111" s="46"/>
      <c r="D111" s="44" t="s">
        <v>261</v>
      </c>
      <c r="E111" s="15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55"/>
    </row>
    <row r="112" spans="1:65">
      <c r="B112" s="30"/>
      <c r="C112" s="20"/>
      <c r="D112" s="20"/>
      <c r="BM112" s="55"/>
    </row>
    <row r="113" spans="1:65" ht="15">
      <c r="B113" s="8" t="s">
        <v>608</v>
      </c>
      <c r="BM113" s="27" t="s">
        <v>311</v>
      </c>
    </row>
    <row r="114" spans="1:65" ht="15">
      <c r="A114" s="24" t="s">
        <v>51</v>
      </c>
      <c r="B114" s="18" t="s">
        <v>110</v>
      </c>
      <c r="C114" s="15" t="s">
        <v>111</v>
      </c>
      <c r="D114" s="16" t="s">
        <v>328</v>
      </c>
      <c r="E114" s="15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7">
        <v>1</v>
      </c>
    </row>
    <row r="115" spans="1:65">
      <c r="A115" s="29"/>
      <c r="B115" s="19" t="s">
        <v>228</v>
      </c>
      <c r="C115" s="9" t="s">
        <v>228</v>
      </c>
      <c r="D115" s="10" t="s">
        <v>112</v>
      </c>
      <c r="E115" s="15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7" t="s">
        <v>3</v>
      </c>
    </row>
    <row r="116" spans="1:65">
      <c r="A116" s="29"/>
      <c r="B116" s="19"/>
      <c r="C116" s="9"/>
      <c r="D116" s="10" t="s">
        <v>337</v>
      </c>
      <c r="E116" s="15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7">
        <v>0</v>
      </c>
    </row>
    <row r="117" spans="1:65">
      <c r="A117" s="29"/>
      <c r="B117" s="19"/>
      <c r="C117" s="9"/>
      <c r="D117" s="25"/>
      <c r="E117" s="15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7">
        <v>0</v>
      </c>
    </row>
    <row r="118" spans="1:65">
      <c r="A118" s="29"/>
      <c r="B118" s="18">
        <v>1</v>
      </c>
      <c r="C118" s="14">
        <v>1</v>
      </c>
      <c r="D118" s="223">
        <v>120</v>
      </c>
      <c r="E118" s="225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6"/>
      <c r="AJ118" s="226"/>
      <c r="AK118" s="226"/>
      <c r="AL118" s="226"/>
      <c r="AM118" s="226"/>
      <c r="AN118" s="226"/>
      <c r="AO118" s="226"/>
      <c r="AP118" s="226"/>
      <c r="AQ118" s="226"/>
      <c r="AR118" s="226"/>
      <c r="AS118" s="226"/>
      <c r="AT118" s="226"/>
      <c r="AU118" s="226"/>
      <c r="AV118" s="226"/>
      <c r="AW118" s="226"/>
      <c r="AX118" s="226"/>
      <c r="AY118" s="226"/>
      <c r="AZ118" s="226"/>
      <c r="BA118" s="226"/>
      <c r="BB118" s="226"/>
      <c r="BC118" s="226"/>
      <c r="BD118" s="226"/>
      <c r="BE118" s="226"/>
      <c r="BF118" s="226"/>
      <c r="BG118" s="226"/>
      <c r="BH118" s="226"/>
      <c r="BI118" s="226"/>
      <c r="BJ118" s="226"/>
      <c r="BK118" s="226"/>
      <c r="BL118" s="226"/>
      <c r="BM118" s="227">
        <v>1</v>
      </c>
    </row>
    <row r="119" spans="1:65">
      <c r="A119" s="29"/>
      <c r="B119" s="19">
        <v>1</v>
      </c>
      <c r="C119" s="9">
        <v>2</v>
      </c>
      <c r="D119" s="228">
        <v>120</v>
      </c>
      <c r="E119" s="225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  <c r="AJ119" s="226"/>
      <c r="AK119" s="226"/>
      <c r="AL119" s="226"/>
      <c r="AM119" s="226"/>
      <c r="AN119" s="226"/>
      <c r="AO119" s="226"/>
      <c r="AP119" s="226"/>
      <c r="AQ119" s="226"/>
      <c r="AR119" s="226"/>
      <c r="AS119" s="226"/>
      <c r="AT119" s="226"/>
      <c r="AU119" s="226"/>
      <c r="AV119" s="226"/>
      <c r="AW119" s="226"/>
      <c r="AX119" s="226"/>
      <c r="AY119" s="226"/>
      <c r="AZ119" s="226"/>
      <c r="BA119" s="226"/>
      <c r="BB119" s="226"/>
      <c r="BC119" s="226"/>
      <c r="BD119" s="226"/>
      <c r="BE119" s="226"/>
      <c r="BF119" s="226"/>
      <c r="BG119" s="226"/>
      <c r="BH119" s="226"/>
      <c r="BI119" s="226"/>
      <c r="BJ119" s="226"/>
      <c r="BK119" s="226"/>
      <c r="BL119" s="226"/>
      <c r="BM119" s="227">
        <v>28</v>
      </c>
    </row>
    <row r="120" spans="1:65">
      <c r="A120" s="29"/>
      <c r="B120" s="20" t="s">
        <v>256</v>
      </c>
      <c r="C120" s="12"/>
      <c r="D120" s="232">
        <v>120</v>
      </c>
      <c r="E120" s="225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226"/>
      <c r="AL120" s="226"/>
      <c r="AM120" s="226"/>
      <c r="AN120" s="226"/>
      <c r="AO120" s="226"/>
      <c r="AP120" s="226"/>
      <c r="AQ120" s="226"/>
      <c r="AR120" s="226"/>
      <c r="AS120" s="226"/>
      <c r="AT120" s="226"/>
      <c r="AU120" s="226"/>
      <c r="AV120" s="226"/>
      <c r="AW120" s="226"/>
      <c r="AX120" s="226"/>
      <c r="AY120" s="226"/>
      <c r="AZ120" s="226"/>
      <c r="BA120" s="226"/>
      <c r="BB120" s="226"/>
      <c r="BC120" s="226"/>
      <c r="BD120" s="226"/>
      <c r="BE120" s="226"/>
      <c r="BF120" s="226"/>
      <c r="BG120" s="226"/>
      <c r="BH120" s="226"/>
      <c r="BI120" s="226"/>
      <c r="BJ120" s="226"/>
      <c r="BK120" s="226"/>
      <c r="BL120" s="226"/>
      <c r="BM120" s="227">
        <v>16</v>
      </c>
    </row>
    <row r="121" spans="1:65">
      <c r="A121" s="29"/>
      <c r="B121" s="3" t="s">
        <v>257</v>
      </c>
      <c r="C121" s="28"/>
      <c r="D121" s="228">
        <v>120</v>
      </c>
      <c r="E121" s="225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Y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7">
        <v>120</v>
      </c>
    </row>
    <row r="122" spans="1:65">
      <c r="A122" s="29"/>
      <c r="B122" s="3" t="s">
        <v>258</v>
      </c>
      <c r="C122" s="28"/>
      <c r="D122" s="228">
        <v>0</v>
      </c>
      <c r="E122" s="225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6"/>
      <c r="AJ122" s="226"/>
      <c r="AK122" s="226"/>
      <c r="AL122" s="226"/>
      <c r="AM122" s="226"/>
      <c r="AN122" s="226"/>
      <c r="AO122" s="226"/>
      <c r="AP122" s="226"/>
      <c r="AQ122" s="226"/>
      <c r="AR122" s="226"/>
      <c r="AS122" s="226"/>
      <c r="AT122" s="226"/>
      <c r="AU122" s="226"/>
      <c r="AV122" s="226"/>
      <c r="AW122" s="226"/>
      <c r="AX122" s="226"/>
      <c r="AY122" s="226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7">
        <v>34</v>
      </c>
    </row>
    <row r="123" spans="1:65">
      <c r="A123" s="29"/>
      <c r="B123" s="3" t="s">
        <v>86</v>
      </c>
      <c r="C123" s="28"/>
      <c r="D123" s="13">
        <v>0</v>
      </c>
      <c r="E123" s="15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5"/>
    </row>
    <row r="124" spans="1:65">
      <c r="A124" s="29"/>
      <c r="B124" s="3" t="s">
        <v>259</v>
      </c>
      <c r="C124" s="28"/>
      <c r="D124" s="13">
        <v>0</v>
      </c>
      <c r="E124" s="15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5"/>
    </row>
    <row r="125" spans="1:65">
      <c r="A125" s="29"/>
      <c r="B125" s="45" t="s">
        <v>260</v>
      </c>
      <c r="C125" s="46"/>
      <c r="D125" s="44" t="s">
        <v>261</v>
      </c>
      <c r="E125" s="15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5"/>
    </row>
    <row r="126" spans="1:65">
      <c r="B126" s="30"/>
      <c r="C126" s="20"/>
      <c r="D126" s="20"/>
      <c r="BM126" s="55"/>
    </row>
    <row r="127" spans="1:65" ht="15">
      <c r="B127" s="8" t="s">
        <v>609</v>
      </c>
      <c r="BM127" s="27" t="s">
        <v>311</v>
      </c>
    </row>
    <row r="128" spans="1:65" ht="15">
      <c r="A128" s="24" t="s">
        <v>28</v>
      </c>
      <c r="B128" s="18" t="s">
        <v>110</v>
      </c>
      <c r="C128" s="15" t="s">
        <v>111</v>
      </c>
      <c r="D128" s="16" t="s">
        <v>328</v>
      </c>
      <c r="E128" s="15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7">
        <v>1</v>
      </c>
    </row>
    <row r="129" spans="1:65">
      <c r="A129" s="29"/>
      <c r="B129" s="19" t="s">
        <v>228</v>
      </c>
      <c r="C129" s="9" t="s">
        <v>228</v>
      </c>
      <c r="D129" s="10" t="s">
        <v>112</v>
      </c>
      <c r="E129" s="15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7" t="s">
        <v>3</v>
      </c>
    </row>
    <row r="130" spans="1:65">
      <c r="A130" s="29"/>
      <c r="B130" s="19"/>
      <c r="C130" s="9"/>
      <c r="D130" s="10" t="s">
        <v>337</v>
      </c>
      <c r="E130" s="15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7">
        <v>2</v>
      </c>
    </row>
    <row r="131" spans="1:65">
      <c r="A131" s="29"/>
      <c r="B131" s="19"/>
      <c r="C131" s="9"/>
      <c r="D131" s="25"/>
      <c r="E131" s="15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7">
        <v>2</v>
      </c>
    </row>
    <row r="132" spans="1:65">
      <c r="A132" s="29"/>
      <c r="B132" s="18">
        <v>1</v>
      </c>
      <c r="C132" s="14">
        <v>1</v>
      </c>
      <c r="D132" s="21">
        <v>2.6</v>
      </c>
      <c r="E132" s="15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7">
        <v>1</v>
      </c>
    </row>
    <row r="133" spans="1:65">
      <c r="A133" s="29"/>
      <c r="B133" s="19">
        <v>1</v>
      </c>
      <c r="C133" s="9">
        <v>2</v>
      </c>
      <c r="D133" s="11">
        <v>2.63</v>
      </c>
      <c r="E133" s="15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7">
        <v>29</v>
      </c>
    </row>
    <row r="134" spans="1:65">
      <c r="A134" s="29"/>
      <c r="B134" s="20" t="s">
        <v>256</v>
      </c>
      <c r="C134" s="12"/>
      <c r="D134" s="22">
        <v>2.6150000000000002</v>
      </c>
      <c r="E134" s="15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7">
        <v>16</v>
      </c>
    </row>
    <row r="135" spans="1:65">
      <c r="A135" s="29"/>
      <c r="B135" s="3" t="s">
        <v>257</v>
      </c>
      <c r="C135" s="28"/>
      <c r="D135" s="11">
        <v>2.6150000000000002</v>
      </c>
      <c r="E135" s="15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7">
        <v>2.6150000000000002</v>
      </c>
    </row>
    <row r="136" spans="1:65">
      <c r="A136" s="29"/>
      <c r="B136" s="3" t="s">
        <v>258</v>
      </c>
      <c r="C136" s="28"/>
      <c r="D136" s="23">
        <v>2.1213203435596288E-2</v>
      </c>
      <c r="E136" s="15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27">
        <v>35</v>
      </c>
    </row>
    <row r="137" spans="1:65">
      <c r="A137" s="29"/>
      <c r="B137" s="3" t="s">
        <v>86</v>
      </c>
      <c r="C137" s="28"/>
      <c r="D137" s="13">
        <v>8.1121236847404542E-3</v>
      </c>
      <c r="E137" s="15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5"/>
    </row>
    <row r="138" spans="1:65">
      <c r="A138" s="29"/>
      <c r="B138" s="3" t="s">
        <v>259</v>
      </c>
      <c r="C138" s="28"/>
      <c r="D138" s="13">
        <v>0</v>
      </c>
      <c r="E138" s="15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5"/>
    </row>
    <row r="139" spans="1:65">
      <c r="A139" s="29"/>
      <c r="B139" s="45" t="s">
        <v>260</v>
      </c>
      <c r="C139" s="46"/>
      <c r="D139" s="44" t="s">
        <v>261</v>
      </c>
      <c r="E139" s="15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5"/>
    </row>
    <row r="140" spans="1:65">
      <c r="B140" s="30"/>
      <c r="C140" s="20"/>
      <c r="D140" s="20"/>
      <c r="BM140" s="55"/>
    </row>
    <row r="141" spans="1:65" ht="15">
      <c r="B141" s="8" t="s">
        <v>610</v>
      </c>
      <c r="BM141" s="27" t="s">
        <v>311</v>
      </c>
    </row>
    <row r="142" spans="1:65" ht="15">
      <c r="A142" s="24" t="s">
        <v>0</v>
      </c>
      <c r="B142" s="18" t="s">
        <v>110</v>
      </c>
      <c r="C142" s="15" t="s">
        <v>111</v>
      </c>
      <c r="D142" s="16" t="s">
        <v>328</v>
      </c>
      <c r="E142" s="15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27">
        <v>1</v>
      </c>
    </row>
    <row r="143" spans="1:65">
      <c r="A143" s="29"/>
      <c r="B143" s="19" t="s">
        <v>228</v>
      </c>
      <c r="C143" s="9" t="s">
        <v>228</v>
      </c>
      <c r="D143" s="10" t="s">
        <v>112</v>
      </c>
      <c r="E143" s="15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27" t="s">
        <v>3</v>
      </c>
    </row>
    <row r="144" spans="1:65">
      <c r="A144" s="29"/>
      <c r="B144" s="19"/>
      <c r="C144" s="9"/>
      <c r="D144" s="10" t="s">
        <v>337</v>
      </c>
      <c r="E144" s="15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27">
        <v>1</v>
      </c>
    </row>
    <row r="145" spans="1:65">
      <c r="A145" s="29"/>
      <c r="B145" s="19"/>
      <c r="C145" s="9"/>
      <c r="D145" s="25"/>
      <c r="E145" s="15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27">
        <v>1</v>
      </c>
    </row>
    <row r="146" spans="1:65">
      <c r="A146" s="29"/>
      <c r="B146" s="18">
        <v>1</v>
      </c>
      <c r="C146" s="14">
        <v>1</v>
      </c>
      <c r="D146" s="212">
        <v>26</v>
      </c>
      <c r="E146" s="215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G146" s="216"/>
      <c r="AH146" s="216"/>
      <c r="AI146" s="216"/>
      <c r="AJ146" s="216"/>
      <c r="AK146" s="216"/>
      <c r="AL146" s="216"/>
      <c r="AM146" s="216"/>
      <c r="AN146" s="216"/>
      <c r="AO146" s="216"/>
      <c r="AP146" s="216"/>
      <c r="AQ146" s="216"/>
      <c r="AR146" s="216"/>
      <c r="AS146" s="216"/>
      <c r="AT146" s="216"/>
      <c r="AU146" s="216"/>
      <c r="AV146" s="216"/>
      <c r="AW146" s="216"/>
      <c r="AX146" s="216"/>
      <c r="AY146" s="216"/>
      <c r="AZ146" s="216"/>
      <c r="BA146" s="216"/>
      <c r="BB146" s="216"/>
      <c r="BC146" s="216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7">
        <v>1</v>
      </c>
    </row>
    <row r="147" spans="1:65">
      <c r="A147" s="29"/>
      <c r="B147" s="19">
        <v>1</v>
      </c>
      <c r="C147" s="9">
        <v>2</v>
      </c>
      <c r="D147" s="218">
        <v>28</v>
      </c>
      <c r="E147" s="215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G147" s="216"/>
      <c r="AH147" s="216"/>
      <c r="AI147" s="216"/>
      <c r="AJ147" s="216"/>
      <c r="AK147" s="216"/>
      <c r="AL147" s="216"/>
      <c r="AM147" s="216"/>
      <c r="AN147" s="216"/>
      <c r="AO147" s="216"/>
      <c r="AP147" s="216"/>
      <c r="AQ147" s="216"/>
      <c r="AR147" s="216"/>
      <c r="AS147" s="216"/>
      <c r="AT147" s="216"/>
      <c r="AU147" s="216"/>
      <c r="AV147" s="216"/>
      <c r="AW147" s="216"/>
      <c r="AX147" s="216"/>
      <c r="AY147" s="216"/>
      <c r="AZ147" s="216"/>
      <c r="BA147" s="216"/>
      <c r="BB147" s="216"/>
      <c r="BC147" s="216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7">
        <v>30</v>
      </c>
    </row>
    <row r="148" spans="1:65">
      <c r="A148" s="29"/>
      <c r="B148" s="20" t="s">
        <v>256</v>
      </c>
      <c r="C148" s="12"/>
      <c r="D148" s="222">
        <v>27</v>
      </c>
      <c r="E148" s="215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G148" s="216"/>
      <c r="AH148" s="216"/>
      <c r="AI148" s="216"/>
      <c r="AJ148" s="216"/>
      <c r="AK148" s="216"/>
      <c r="AL148" s="216"/>
      <c r="AM148" s="216"/>
      <c r="AN148" s="216"/>
      <c r="AO148" s="216"/>
      <c r="AP148" s="216"/>
      <c r="AQ148" s="216"/>
      <c r="AR148" s="216"/>
      <c r="AS148" s="216"/>
      <c r="AT148" s="216"/>
      <c r="AU148" s="216"/>
      <c r="AV148" s="216"/>
      <c r="AW148" s="216"/>
      <c r="AX148" s="216"/>
      <c r="AY148" s="216"/>
      <c r="AZ148" s="216"/>
      <c r="BA148" s="216"/>
      <c r="BB148" s="216"/>
      <c r="BC148" s="216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7">
        <v>16</v>
      </c>
    </row>
    <row r="149" spans="1:65">
      <c r="A149" s="29"/>
      <c r="B149" s="3" t="s">
        <v>257</v>
      </c>
      <c r="C149" s="28"/>
      <c r="D149" s="218">
        <v>27</v>
      </c>
      <c r="E149" s="215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  <c r="AG149" s="216"/>
      <c r="AH149" s="216"/>
      <c r="AI149" s="216"/>
      <c r="AJ149" s="216"/>
      <c r="AK149" s="216"/>
      <c r="AL149" s="216"/>
      <c r="AM149" s="216"/>
      <c r="AN149" s="216"/>
      <c r="AO149" s="216"/>
      <c r="AP149" s="216"/>
      <c r="AQ149" s="216"/>
      <c r="AR149" s="216"/>
      <c r="AS149" s="216"/>
      <c r="AT149" s="216"/>
      <c r="AU149" s="216"/>
      <c r="AV149" s="216"/>
      <c r="AW149" s="216"/>
      <c r="AX149" s="216"/>
      <c r="AY149" s="216"/>
      <c r="AZ149" s="216"/>
      <c r="BA149" s="216"/>
      <c r="BB149" s="216"/>
      <c r="BC149" s="216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7">
        <v>27</v>
      </c>
    </row>
    <row r="150" spans="1:65">
      <c r="A150" s="29"/>
      <c r="B150" s="3" t="s">
        <v>258</v>
      </c>
      <c r="C150" s="28"/>
      <c r="D150" s="218">
        <v>1.4142135623730951</v>
      </c>
      <c r="E150" s="215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K150" s="216"/>
      <c r="AL150" s="216"/>
      <c r="AM150" s="216"/>
      <c r="AN150" s="216"/>
      <c r="AO150" s="216"/>
      <c r="AP150" s="216"/>
      <c r="AQ150" s="216"/>
      <c r="AR150" s="216"/>
      <c r="AS150" s="216"/>
      <c r="AT150" s="216"/>
      <c r="AU150" s="216"/>
      <c r="AV150" s="216"/>
      <c r="AW150" s="216"/>
      <c r="AX150" s="216"/>
      <c r="AY150" s="216"/>
      <c r="AZ150" s="216"/>
      <c r="BA150" s="216"/>
      <c r="BB150" s="216"/>
      <c r="BC150" s="216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7">
        <v>36</v>
      </c>
    </row>
    <row r="151" spans="1:65">
      <c r="A151" s="29"/>
      <c r="B151" s="3" t="s">
        <v>86</v>
      </c>
      <c r="C151" s="28"/>
      <c r="D151" s="13">
        <v>5.2378280087892415E-2</v>
      </c>
      <c r="E151" s="15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55"/>
    </row>
    <row r="152" spans="1:65">
      <c r="A152" s="29"/>
      <c r="B152" s="3" t="s">
        <v>259</v>
      </c>
      <c r="C152" s="28"/>
      <c r="D152" s="13">
        <v>0</v>
      </c>
      <c r="E152" s="15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55"/>
    </row>
    <row r="153" spans="1:65">
      <c r="A153" s="29"/>
      <c r="B153" s="45" t="s">
        <v>260</v>
      </c>
      <c r="C153" s="46"/>
      <c r="D153" s="44" t="s">
        <v>261</v>
      </c>
      <c r="E153" s="15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55"/>
    </row>
    <row r="154" spans="1:65">
      <c r="B154" s="30"/>
      <c r="C154" s="20"/>
      <c r="D154" s="20"/>
      <c r="BM154" s="55"/>
    </row>
    <row r="155" spans="1:65" ht="15">
      <c r="B155" s="8" t="s">
        <v>611</v>
      </c>
      <c r="BM155" s="27" t="s">
        <v>311</v>
      </c>
    </row>
    <row r="156" spans="1:65" ht="15">
      <c r="A156" s="24" t="s">
        <v>33</v>
      </c>
      <c r="B156" s="18" t="s">
        <v>110</v>
      </c>
      <c r="C156" s="15" t="s">
        <v>111</v>
      </c>
      <c r="D156" s="16" t="s">
        <v>328</v>
      </c>
      <c r="E156" s="15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27">
        <v>1</v>
      </c>
    </row>
    <row r="157" spans="1:65">
      <c r="A157" s="29"/>
      <c r="B157" s="19" t="s">
        <v>228</v>
      </c>
      <c r="C157" s="9" t="s">
        <v>228</v>
      </c>
      <c r="D157" s="10" t="s">
        <v>112</v>
      </c>
      <c r="E157" s="15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27" t="s">
        <v>3</v>
      </c>
    </row>
    <row r="158" spans="1:65">
      <c r="A158" s="29"/>
      <c r="B158" s="19"/>
      <c r="C158" s="9"/>
      <c r="D158" s="10" t="s">
        <v>337</v>
      </c>
      <c r="E158" s="15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27">
        <v>2</v>
      </c>
    </row>
    <row r="159" spans="1:65">
      <c r="A159" s="29"/>
      <c r="B159" s="19"/>
      <c r="C159" s="9"/>
      <c r="D159" s="25"/>
      <c r="E159" s="15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27">
        <v>2</v>
      </c>
    </row>
    <row r="160" spans="1:65">
      <c r="A160" s="29"/>
      <c r="B160" s="18">
        <v>1</v>
      </c>
      <c r="C160" s="14">
        <v>1</v>
      </c>
      <c r="D160" s="21">
        <v>3.9099999999999997</v>
      </c>
      <c r="E160" s="15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27">
        <v>1</v>
      </c>
    </row>
    <row r="161" spans="1:65">
      <c r="A161" s="29"/>
      <c r="B161" s="19">
        <v>1</v>
      </c>
      <c r="C161" s="9">
        <v>2</v>
      </c>
      <c r="D161" s="11">
        <v>4.03</v>
      </c>
      <c r="E161" s="15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27">
        <v>4</v>
      </c>
    </row>
    <row r="162" spans="1:65">
      <c r="A162" s="29"/>
      <c r="B162" s="20" t="s">
        <v>256</v>
      </c>
      <c r="C162" s="12"/>
      <c r="D162" s="22">
        <v>3.9699999999999998</v>
      </c>
      <c r="E162" s="15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27">
        <v>16</v>
      </c>
    </row>
    <row r="163" spans="1:65">
      <c r="A163" s="29"/>
      <c r="B163" s="3" t="s">
        <v>257</v>
      </c>
      <c r="C163" s="28"/>
      <c r="D163" s="11">
        <v>3.9699999999999998</v>
      </c>
      <c r="E163" s="15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27">
        <v>3.97</v>
      </c>
    </row>
    <row r="164" spans="1:65">
      <c r="A164" s="29"/>
      <c r="B164" s="3" t="s">
        <v>258</v>
      </c>
      <c r="C164" s="28"/>
      <c r="D164" s="23">
        <v>8.4852813742386096E-2</v>
      </c>
      <c r="E164" s="15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7">
        <v>37</v>
      </c>
    </row>
    <row r="165" spans="1:65">
      <c r="A165" s="29"/>
      <c r="B165" s="3" t="s">
        <v>86</v>
      </c>
      <c r="C165" s="28"/>
      <c r="D165" s="13">
        <v>2.1373504721004057E-2</v>
      </c>
      <c r="E165" s="15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55"/>
    </row>
    <row r="166" spans="1:65">
      <c r="A166" s="29"/>
      <c r="B166" s="3" t="s">
        <v>259</v>
      </c>
      <c r="C166" s="28"/>
      <c r="D166" s="13">
        <v>-1.1102230246251565E-16</v>
      </c>
      <c r="E166" s="15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55"/>
    </row>
    <row r="167" spans="1:65">
      <c r="A167" s="29"/>
      <c r="B167" s="45" t="s">
        <v>260</v>
      </c>
      <c r="C167" s="46"/>
      <c r="D167" s="44" t="s">
        <v>261</v>
      </c>
      <c r="E167" s="15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55"/>
    </row>
    <row r="168" spans="1:65">
      <c r="B168" s="30"/>
      <c r="C168" s="20"/>
      <c r="D168" s="20"/>
      <c r="BM168" s="55"/>
    </row>
    <row r="169" spans="1:65" ht="15">
      <c r="B169" s="8" t="s">
        <v>612</v>
      </c>
      <c r="BM169" s="27" t="s">
        <v>311</v>
      </c>
    </row>
    <row r="170" spans="1:65" ht="15">
      <c r="A170" s="24" t="s">
        <v>36</v>
      </c>
      <c r="B170" s="18" t="s">
        <v>110</v>
      </c>
      <c r="C170" s="15" t="s">
        <v>111</v>
      </c>
      <c r="D170" s="16" t="s">
        <v>328</v>
      </c>
      <c r="E170" s="15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7">
        <v>1</v>
      </c>
    </row>
    <row r="171" spans="1:65">
      <c r="A171" s="29"/>
      <c r="B171" s="19" t="s">
        <v>228</v>
      </c>
      <c r="C171" s="9" t="s">
        <v>228</v>
      </c>
      <c r="D171" s="10" t="s">
        <v>112</v>
      </c>
      <c r="E171" s="15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27" t="s">
        <v>3</v>
      </c>
    </row>
    <row r="172" spans="1:65">
      <c r="A172" s="29"/>
      <c r="B172" s="19"/>
      <c r="C172" s="9"/>
      <c r="D172" s="10" t="s">
        <v>337</v>
      </c>
      <c r="E172" s="15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27">
        <v>2</v>
      </c>
    </row>
    <row r="173" spans="1:65">
      <c r="A173" s="29"/>
      <c r="B173" s="19"/>
      <c r="C173" s="9"/>
      <c r="D173" s="25"/>
      <c r="E173" s="15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27">
        <v>2</v>
      </c>
    </row>
    <row r="174" spans="1:65">
      <c r="A174" s="29"/>
      <c r="B174" s="18">
        <v>1</v>
      </c>
      <c r="C174" s="14">
        <v>1</v>
      </c>
      <c r="D174" s="21">
        <v>1.95</v>
      </c>
      <c r="E174" s="15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27">
        <v>1</v>
      </c>
    </row>
    <row r="175" spans="1:65">
      <c r="A175" s="29"/>
      <c r="B175" s="19">
        <v>1</v>
      </c>
      <c r="C175" s="9">
        <v>2</v>
      </c>
      <c r="D175" s="11">
        <v>2.0099999999999998</v>
      </c>
      <c r="E175" s="15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27">
        <v>5</v>
      </c>
    </row>
    <row r="176" spans="1:65">
      <c r="A176" s="29"/>
      <c r="B176" s="20" t="s">
        <v>256</v>
      </c>
      <c r="C176" s="12"/>
      <c r="D176" s="22">
        <v>1.98</v>
      </c>
      <c r="E176" s="15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27">
        <v>16</v>
      </c>
    </row>
    <row r="177" spans="1:65">
      <c r="A177" s="29"/>
      <c r="B177" s="3" t="s">
        <v>257</v>
      </c>
      <c r="C177" s="28"/>
      <c r="D177" s="11">
        <v>1.98</v>
      </c>
      <c r="E177" s="15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27">
        <v>1.98</v>
      </c>
    </row>
    <row r="178" spans="1:65">
      <c r="A178" s="29"/>
      <c r="B178" s="3" t="s">
        <v>258</v>
      </c>
      <c r="C178" s="28"/>
      <c r="D178" s="23">
        <v>4.2426406871192736E-2</v>
      </c>
      <c r="E178" s="15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27">
        <v>38</v>
      </c>
    </row>
    <row r="179" spans="1:65">
      <c r="A179" s="29"/>
      <c r="B179" s="3" t="s">
        <v>86</v>
      </c>
      <c r="C179" s="28"/>
      <c r="D179" s="13">
        <v>2.1427478217774108E-2</v>
      </c>
      <c r="E179" s="15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5"/>
    </row>
    <row r="180" spans="1:65">
      <c r="A180" s="29"/>
      <c r="B180" s="3" t="s">
        <v>259</v>
      </c>
      <c r="C180" s="28"/>
      <c r="D180" s="13">
        <v>0</v>
      </c>
      <c r="E180" s="15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55"/>
    </row>
    <row r="181" spans="1:65">
      <c r="A181" s="29"/>
      <c r="B181" s="45" t="s">
        <v>260</v>
      </c>
      <c r="C181" s="46"/>
      <c r="D181" s="44" t="s">
        <v>261</v>
      </c>
      <c r="E181" s="15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55"/>
    </row>
    <row r="182" spans="1:65">
      <c r="B182" s="30"/>
      <c r="C182" s="20"/>
      <c r="D182" s="20"/>
      <c r="BM182" s="55"/>
    </row>
    <row r="183" spans="1:65" ht="15">
      <c r="B183" s="8" t="s">
        <v>613</v>
      </c>
      <c r="BM183" s="27" t="s">
        <v>311</v>
      </c>
    </row>
    <row r="184" spans="1:65" ht="15">
      <c r="A184" s="24" t="s">
        <v>39</v>
      </c>
      <c r="B184" s="18" t="s">
        <v>110</v>
      </c>
      <c r="C184" s="15" t="s">
        <v>111</v>
      </c>
      <c r="D184" s="16" t="s">
        <v>328</v>
      </c>
      <c r="E184" s="15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7">
        <v>1</v>
      </c>
    </row>
    <row r="185" spans="1:65">
      <c r="A185" s="29"/>
      <c r="B185" s="19" t="s">
        <v>228</v>
      </c>
      <c r="C185" s="9" t="s">
        <v>228</v>
      </c>
      <c r="D185" s="10" t="s">
        <v>112</v>
      </c>
      <c r="E185" s="15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7" t="s">
        <v>3</v>
      </c>
    </row>
    <row r="186" spans="1:65">
      <c r="A186" s="29"/>
      <c r="B186" s="19"/>
      <c r="C186" s="9"/>
      <c r="D186" s="10" t="s">
        <v>337</v>
      </c>
      <c r="E186" s="15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7">
        <v>2</v>
      </c>
    </row>
    <row r="187" spans="1:65">
      <c r="A187" s="29"/>
      <c r="B187" s="19"/>
      <c r="C187" s="9"/>
      <c r="D187" s="25"/>
      <c r="E187" s="15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7">
        <v>2</v>
      </c>
    </row>
    <row r="188" spans="1:65">
      <c r="A188" s="29"/>
      <c r="B188" s="18">
        <v>1</v>
      </c>
      <c r="C188" s="14">
        <v>1</v>
      </c>
      <c r="D188" s="21">
        <v>1.53</v>
      </c>
      <c r="E188" s="15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27">
        <v>1</v>
      </c>
    </row>
    <row r="189" spans="1:65">
      <c r="A189" s="29"/>
      <c r="B189" s="19">
        <v>1</v>
      </c>
      <c r="C189" s="9">
        <v>2</v>
      </c>
      <c r="D189" s="11">
        <v>1.49</v>
      </c>
      <c r="E189" s="15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27">
        <v>6</v>
      </c>
    </row>
    <row r="190" spans="1:65">
      <c r="A190" s="29"/>
      <c r="B190" s="20" t="s">
        <v>256</v>
      </c>
      <c r="C190" s="12"/>
      <c r="D190" s="22">
        <v>1.51</v>
      </c>
      <c r="E190" s="15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27">
        <v>16</v>
      </c>
    </row>
    <row r="191" spans="1:65">
      <c r="A191" s="29"/>
      <c r="B191" s="3" t="s">
        <v>257</v>
      </c>
      <c r="C191" s="28"/>
      <c r="D191" s="11">
        <v>1.51</v>
      </c>
      <c r="E191" s="15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27">
        <v>1.51</v>
      </c>
    </row>
    <row r="192" spans="1:65">
      <c r="A192" s="29"/>
      <c r="B192" s="3" t="s">
        <v>258</v>
      </c>
      <c r="C192" s="28"/>
      <c r="D192" s="23">
        <v>2.8284271247461926E-2</v>
      </c>
      <c r="E192" s="15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27">
        <v>39</v>
      </c>
    </row>
    <row r="193" spans="1:65">
      <c r="A193" s="29"/>
      <c r="B193" s="3" t="s">
        <v>86</v>
      </c>
      <c r="C193" s="28"/>
      <c r="D193" s="13">
        <v>1.8731305461895314E-2</v>
      </c>
      <c r="E193" s="15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55"/>
    </row>
    <row r="194" spans="1:65">
      <c r="A194" s="29"/>
      <c r="B194" s="3" t="s">
        <v>259</v>
      </c>
      <c r="C194" s="28"/>
      <c r="D194" s="13">
        <v>0</v>
      </c>
      <c r="E194" s="15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55"/>
    </row>
    <row r="195" spans="1:65">
      <c r="A195" s="29"/>
      <c r="B195" s="45" t="s">
        <v>260</v>
      </c>
      <c r="C195" s="46"/>
      <c r="D195" s="44" t="s">
        <v>261</v>
      </c>
      <c r="E195" s="15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5"/>
    </row>
    <row r="196" spans="1:65">
      <c r="B196" s="30"/>
      <c r="C196" s="20"/>
      <c r="D196" s="20"/>
      <c r="BM196" s="55"/>
    </row>
    <row r="197" spans="1:65" ht="15">
      <c r="B197" s="8" t="s">
        <v>614</v>
      </c>
      <c r="BM197" s="27" t="s">
        <v>311</v>
      </c>
    </row>
    <row r="198" spans="1:65" ht="15">
      <c r="A198" s="24" t="s">
        <v>42</v>
      </c>
      <c r="B198" s="18" t="s">
        <v>110</v>
      </c>
      <c r="C198" s="15" t="s">
        <v>111</v>
      </c>
      <c r="D198" s="16" t="s">
        <v>328</v>
      </c>
      <c r="E198" s="15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27">
        <v>1</v>
      </c>
    </row>
    <row r="199" spans="1:65">
      <c r="A199" s="29"/>
      <c r="B199" s="19" t="s">
        <v>228</v>
      </c>
      <c r="C199" s="9" t="s">
        <v>228</v>
      </c>
      <c r="D199" s="10" t="s">
        <v>112</v>
      </c>
      <c r="E199" s="15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27" t="s">
        <v>3</v>
      </c>
    </row>
    <row r="200" spans="1:65">
      <c r="A200" s="29"/>
      <c r="B200" s="19"/>
      <c r="C200" s="9"/>
      <c r="D200" s="10" t="s">
        <v>337</v>
      </c>
      <c r="E200" s="15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7">
        <v>1</v>
      </c>
    </row>
    <row r="201" spans="1:65">
      <c r="A201" s="29"/>
      <c r="B201" s="19"/>
      <c r="C201" s="9"/>
      <c r="D201" s="25"/>
      <c r="E201" s="15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7">
        <v>1</v>
      </c>
    </row>
    <row r="202" spans="1:65">
      <c r="A202" s="29"/>
      <c r="B202" s="18">
        <v>1</v>
      </c>
      <c r="C202" s="14">
        <v>1</v>
      </c>
      <c r="D202" s="212">
        <v>14</v>
      </c>
      <c r="E202" s="215"/>
      <c r="F202" s="216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  <c r="S202" s="216"/>
      <c r="T202" s="216"/>
      <c r="U202" s="216"/>
      <c r="V202" s="216"/>
      <c r="W202" s="216"/>
      <c r="X202" s="216"/>
      <c r="Y202" s="216"/>
      <c r="Z202" s="216"/>
      <c r="AA202" s="216"/>
      <c r="AB202" s="216"/>
      <c r="AC202" s="216"/>
      <c r="AD202" s="216"/>
      <c r="AE202" s="216"/>
      <c r="AF202" s="216"/>
      <c r="AG202" s="216"/>
      <c r="AH202" s="216"/>
      <c r="AI202" s="216"/>
      <c r="AJ202" s="216"/>
      <c r="AK202" s="216"/>
      <c r="AL202" s="216"/>
      <c r="AM202" s="216"/>
      <c r="AN202" s="216"/>
      <c r="AO202" s="216"/>
      <c r="AP202" s="216"/>
      <c r="AQ202" s="216"/>
      <c r="AR202" s="216"/>
      <c r="AS202" s="216"/>
      <c r="AT202" s="216"/>
      <c r="AU202" s="216"/>
      <c r="AV202" s="216"/>
      <c r="AW202" s="216"/>
      <c r="AX202" s="216"/>
      <c r="AY202" s="216"/>
      <c r="AZ202" s="216"/>
      <c r="BA202" s="216"/>
      <c r="BB202" s="216"/>
      <c r="BC202" s="216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7">
        <v>1</v>
      </c>
    </row>
    <row r="203" spans="1:65">
      <c r="A203" s="29"/>
      <c r="B203" s="19">
        <v>1</v>
      </c>
      <c r="C203" s="9">
        <v>2</v>
      </c>
      <c r="D203" s="218">
        <v>14.1</v>
      </c>
      <c r="E203" s="215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216"/>
      <c r="U203" s="216"/>
      <c r="V203" s="216"/>
      <c r="W203" s="216"/>
      <c r="X203" s="216"/>
      <c r="Y203" s="216"/>
      <c r="Z203" s="216"/>
      <c r="AA203" s="216"/>
      <c r="AB203" s="216"/>
      <c r="AC203" s="216"/>
      <c r="AD203" s="216"/>
      <c r="AE203" s="216"/>
      <c r="AF203" s="216"/>
      <c r="AG203" s="216"/>
      <c r="AH203" s="216"/>
      <c r="AI203" s="216"/>
      <c r="AJ203" s="216"/>
      <c r="AK203" s="216"/>
      <c r="AL203" s="216"/>
      <c r="AM203" s="216"/>
      <c r="AN203" s="216"/>
      <c r="AO203" s="216"/>
      <c r="AP203" s="216"/>
      <c r="AQ203" s="216"/>
      <c r="AR203" s="216"/>
      <c r="AS203" s="216"/>
      <c r="AT203" s="216"/>
      <c r="AU203" s="216"/>
      <c r="AV203" s="216"/>
      <c r="AW203" s="216"/>
      <c r="AX203" s="216"/>
      <c r="AY203" s="216"/>
      <c r="AZ203" s="216"/>
      <c r="BA203" s="216"/>
      <c r="BB203" s="216"/>
      <c r="BC203" s="216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7">
        <v>34</v>
      </c>
    </row>
    <row r="204" spans="1:65">
      <c r="A204" s="29"/>
      <c r="B204" s="20" t="s">
        <v>256</v>
      </c>
      <c r="C204" s="12"/>
      <c r="D204" s="222">
        <v>14.05</v>
      </c>
      <c r="E204" s="215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6"/>
      <c r="AA204" s="216"/>
      <c r="AB204" s="216"/>
      <c r="AC204" s="216"/>
      <c r="AD204" s="216"/>
      <c r="AE204" s="216"/>
      <c r="AF204" s="216"/>
      <c r="AG204" s="216"/>
      <c r="AH204" s="216"/>
      <c r="AI204" s="216"/>
      <c r="AJ204" s="216"/>
      <c r="AK204" s="216"/>
      <c r="AL204" s="216"/>
      <c r="AM204" s="216"/>
      <c r="AN204" s="216"/>
      <c r="AO204" s="216"/>
      <c r="AP204" s="216"/>
      <c r="AQ204" s="216"/>
      <c r="AR204" s="216"/>
      <c r="AS204" s="216"/>
      <c r="AT204" s="216"/>
      <c r="AU204" s="216"/>
      <c r="AV204" s="216"/>
      <c r="AW204" s="216"/>
      <c r="AX204" s="216"/>
      <c r="AY204" s="216"/>
      <c r="AZ204" s="216"/>
      <c r="BA204" s="216"/>
      <c r="BB204" s="216"/>
      <c r="BC204" s="216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7">
        <v>16</v>
      </c>
    </row>
    <row r="205" spans="1:65">
      <c r="A205" s="29"/>
      <c r="B205" s="3" t="s">
        <v>257</v>
      </c>
      <c r="C205" s="28"/>
      <c r="D205" s="218">
        <v>14.05</v>
      </c>
      <c r="E205" s="215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7">
        <v>14.05</v>
      </c>
    </row>
    <row r="206" spans="1:65">
      <c r="A206" s="29"/>
      <c r="B206" s="3" t="s">
        <v>258</v>
      </c>
      <c r="C206" s="28"/>
      <c r="D206" s="218">
        <v>7.0710678118654502E-2</v>
      </c>
      <c r="E206" s="215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7">
        <v>40</v>
      </c>
    </row>
    <row r="207" spans="1:65">
      <c r="A207" s="29"/>
      <c r="B207" s="3" t="s">
        <v>86</v>
      </c>
      <c r="C207" s="28"/>
      <c r="D207" s="13">
        <v>5.0327884781960494E-3</v>
      </c>
      <c r="E207" s="15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55"/>
    </row>
    <row r="208" spans="1:65">
      <c r="A208" s="29"/>
      <c r="B208" s="3" t="s">
        <v>259</v>
      </c>
      <c r="C208" s="28"/>
      <c r="D208" s="13">
        <v>0</v>
      </c>
      <c r="E208" s="15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55"/>
    </row>
    <row r="209" spans="1:65">
      <c r="A209" s="29"/>
      <c r="B209" s="45" t="s">
        <v>260</v>
      </c>
      <c r="C209" s="46"/>
      <c r="D209" s="44" t="s">
        <v>261</v>
      </c>
      <c r="E209" s="15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55"/>
    </row>
    <row r="210" spans="1:65">
      <c r="B210" s="30"/>
      <c r="C210" s="20"/>
      <c r="D210" s="20"/>
      <c r="BM210" s="55"/>
    </row>
    <row r="211" spans="1:65" ht="15">
      <c r="B211" s="8" t="s">
        <v>615</v>
      </c>
      <c r="BM211" s="27" t="s">
        <v>311</v>
      </c>
    </row>
    <row r="212" spans="1:65" ht="15">
      <c r="A212" s="24" t="s">
        <v>5</v>
      </c>
      <c r="B212" s="18" t="s">
        <v>110</v>
      </c>
      <c r="C212" s="15" t="s">
        <v>111</v>
      </c>
      <c r="D212" s="16" t="s">
        <v>328</v>
      </c>
      <c r="E212" s="15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27">
        <v>1</v>
      </c>
    </row>
    <row r="213" spans="1:65">
      <c r="A213" s="29"/>
      <c r="B213" s="19" t="s">
        <v>228</v>
      </c>
      <c r="C213" s="9" t="s">
        <v>228</v>
      </c>
      <c r="D213" s="10" t="s">
        <v>112</v>
      </c>
      <c r="E213" s="15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27" t="s">
        <v>3</v>
      </c>
    </row>
    <row r="214" spans="1:65">
      <c r="A214" s="29"/>
      <c r="B214" s="19"/>
      <c r="C214" s="9"/>
      <c r="D214" s="10" t="s">
        <v>337</v>
      </c>
      <c r="E214" s="15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27">
        <v>2</v>
      </c>
    </row>
    <row r="215" spans="1:65">
      <c r="A215" s="29"/>
      <c r="B215" s="19"/>
      <c r="C215" s="9"/>
      <c r="D215" s="25"/>
      <c r="E215" s="15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27">
        <v>2</v>
      </c>
    </row>
    <row r="216" spans="1:65">
      <c r="A216" s="29"/>
      <c r="B216" s="18">
        <v>1</v>
      </c>
      <c r="C216" s="14">
        <v>1</v>
      </c>
      <c r="D216" s="21">
        <v>4.82</v>
      </c>
      <c r="E216" s="15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27">
        <v>1</v>
      </c>
    </row>
    <row r="217" spans="1:65">
      <c r="A217" s="29"/>
      <c r="B217" s="19">
        <v>1</v>
      </c>
      <c r="C217" s="9">
        <v>2</v>
      </c>
      <c r="D217" s="11">
        <v>5.12</v>
      </c>
      <c r="E217" s="15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27">
        <v>7</v>
      </c>
    </row>
    <row r="218" spans="1:65">
      <c r="A218" s="29"/>
      <c r="B218" s="20" t="s">
        <v>256</v>
      </c>
      <c r="C218" s="12"/>
      <c r="D218" s="22">
        <v>4.9700000000000006</v>
      </c>
      <c r="E218" s="15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27">
        <v>16</v>
      </c>
    </row>
    <row r="219" spans="1:65">
      <c r="A219" s="29"/>
      <c r="B219" s="3" t="s">
        <v>257</v>
      </c>
      <c r="C219" s="28"/>
      <c r="D219" s="11">
        <v>4.9700000000000006</v>
      </c>
      <c r="E219" s="15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7">
        <v>4.97</v>
      </c>
    </row>
    <row r="220" spans="1:65">
      <c r="A220" s="29"/>
      <c r="B220" s="3" t="s">
        <v>258</v>
      </c>
      <c r="C220" s="28"/>
      <c r="D220" s="23">
        <v>0.21213203435596412</v>
      </c>
      <c r="E220" s="15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7">
        <v>41</v>
      </c>
    </row>
    <row r="221" spans="1:65">
      <c r="A221" s="29"/>
      <c r="B221" s="3" t="s">
        <v>86</v>
      </c>
      <c r="C221" s="28"/>
      <c r="D221" s="13">
        <v>4.2682501882487747E-2</v>
      </c>
      <c r="E221" s="15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55"/>
    </row>
    <row r="222" spans="1:65">
      <c r="A222" s="29"/>
      <c r="B222" s="3" t="s">
        <v>259</v>
      </c>
      <c r="C222" s="28"/>
      <c r="D222" s="13">
        <v>2.2204460492503131E-16</v>
      </c>
      <c r="E222" s="15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55"/>
    </row>
    <row r="223" spans="1:65">
      <c r="A223" s="29"/>
      <c r="B223" s="45" t="s">
        <v>260</v>
      </c>
      <c r="C223" s="46"/>
      <c r="D223" s="44" t="s">
        <v>261</v>
      </c>
      <c r="E223" s="15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55"/>
    </row>
    <row r="224" spans="1:65">
      <c r="B224" s="30"/>
      <c r="C224" s="20"/>
      <c r="D224" s="20"/>
      <c r="BM224" s="55"/>
    </row>
    <row r="225" spans="1:65" ht="15">
      <c r="B225" s="8" t="s">
        <v>616</v>
      </c>
      <c r="BM225" s="27" t="s">
        <v>311</v>
      </c>
    </row>
    <row r="226" spans="1:65" ht="15">
      <c r="A226" s="24" t="s">
        <v>81</v>
      </c>
      <c r="B226" s="18" t="s">
        <v>110</v>
      </c>
      <c r="C226" s="15" t="s">
        <v>111</v>
      </c>
      <c r="D226" s="16" t="s">
        <v>328</v>
      </c>
      <c r="E226" s="15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7">
        <v>1</v>
      </c>
    </row>
    <row r="227" spans="1:65">
      <c r="A227" s="29"/>
      <c r="B227" s="19" t="s">
        <v>228</v>
      </c>
      <c r="C227" s="9" t="s">
        <v>228</v>
      </c>
      <c r="D227" s="10" t="s">
        <v>112</v>
      </c>
      <c r="E227" s="15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27" t="s">
        <v>3</v>
      </c>
    </row>
    <row r="228" spans="1:65">
      <c r="A228" s="29"/>
      <c r="B228" s="19"/>
      <c r="C228" s="9"/>
      <c r="D228" s="10" t="s">
        <v>337</v>
      </c>
      <c r="E228" s="15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27">
        <v>2</v>
      </c>
    </row>
    <row r="229" spans="1:65">
      <c r="A229" s="29"/>
      <c r="B229" s="19"/>
      <c r="C229" s="9"/>
      <c r="D229" s="25"/>
      <c r="E229" s="15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27">
        <v>2</v>
      </c>
    </row>
    <row r="230" spans="1:65">
      <c r="A230" s="29"/>
      <c r="B230" s="18">
        <v>1</v>
      </c>
      <c r="C230" s="14">
        <v>1</v>
      </c>
      <c r="D230" s="21">
        <v>1.1000000000000001</v>
      </c>
      <c r="E230" s="15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27">
        <v>1</v>
      </c>
    </row>
    <row r="231" spans="1:65">
      <c r="A231" s="29"/>
      <c r="B231" s="19">
        <v>1</v>
      </c>
      <c r="C231" s="9">
        <v>2</v>
      </c>
      <c r="D231" s="11">
        <v>1.1499999999999999</v>
      </c>
      <c r="E231" s="15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27">
        <v>1</v>
      </c>
    </row>
    <row r="232" spans="1:65">
      <c r="A232" s="29"/>
      <c r="B232" s="20" t="s">
        <v>256</v>
      </c>
      <c r="C232" s="12"/>
      <c r="D232" s="22">
        <v>1.125</v>
      </c>
      <c r="E232" s="15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27">
        <v>16</v>
      </c>
    </row>
    <row r="233" spans="1:65">
      <c r="A233" s="29"/>
      <c r="B233" s="3" t="s">
        <v>257</v>
      </c>
      <c r="C233" s="28"/>
      <c r="D233" s="11">
        <v>1.125</v>
      </c>
      <c r="E233" s="15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27">
        <v>1.125</v>
      </c>
    </row>
    <row r="234" spans="1:65">
      <c r="A234" s="29"/>
      <c r="B234" s="3" t="s">
        <v>258</v>
      </c>
      <c r="C234" s="28"/>
      <c r="D234" s="23">
        <v>3.5355339059327251E-2</v>
      </c>
      <c r="E234" s="15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27">
        <v>42</v>
      </c>
    </row>
    <row r="235" spans="1:65">
      <c r="A235" s="29"/>
      <c r="B235" s="3" t="s">
        <v>86</v>
      </c>
      <c r="C235" s="28"/>
      <c r="D235" s="13">
        <v>3.1426968052735337E-2</v>
      </c>
      <c r="E235" s="15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55"/>
    </row>
    <row r="236" spans="1:65">
      <c r="A236" s="29"/>
      <c r="B236" s="3" t="s">
        <v>259</v>
      </c>
      <c r="C236" s="28"/>
      <c r="D236" s="13">
        <v>0</v>
      </c>
      <c r="E236" s="15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55"/>
    </row>
    <row r="237" spans="1:65">
      <c r="A237" s="29"/>
      <c r="B237" s="45" t="s">
        <v>260</v>
      </c>
      <c r="C237" s="46"/>
      <c r="D237" s="44" t="s">
        <v>261</v>
      </c>
      <c r="E237" s="15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55"/>
    </row>
    <row r="238" spans="1:65">
      <c r="B238" s="30"/>
      <c r="C238" s="20"/>
      <c r="D238" s="20"/>
      <c r="BM238" s="55"/>
    </row>
    <row r="239" spans="1:65" ht="15">
      <c r="B239" s="8" t="s">
        <v>617</v>
      </c>
      <c r="BM239" s="27" t="s">
        <v>311</v>
      </c>
    </row>
    <row r="240" spans="1:65" ht="15">
      <c r="A240" s="24" t="s">
        <v>8</v>
      </c>
      <c r="B240" s="18" t="s">
        <v>110</v>
      </c>
      <c r="C240" s="15" t="s">
        <v>111</v>
      </c>
      <c r="D240" s="16" t="s">
        <v>328</v>
      </c>
      <c r="E240" s="15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7">
        <v>1</v>
      </c>
    </row>
    <row r="241" spans="1:65">
      <c r="A241" s="29"/>
      <c r="B241" s="19" t="s">
        <v>228</v>
      </c>
      <c r="C241" s="9" t="s">
        <v>228</v>
      </c>
      <c r="D241" s="10" t="s">
        <v>112</v>
      </c>
      <c r="E241" s="15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7" t="s">
        <v>3</v>
      </c>
    </row>
    <row r="242" spans="1:65">
      <c r="A242" s="29"/>
      <c r="B242" s="19"/>
      <c r="C242" s="9"/>
      <c r="D242" s="10" t="s">
        <v>337</v>
      </c>
      <c r="E242" s="15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7">
        <v>2</v>
      </c>
    </row>
    <row r="243" spans="1:65">
      <c r="A243" s="29"/>
      <c r="B243" s="19"/>
      <c r="C243" s="9"/>
      <c r="D243" s="25"/>
      <c r="E243" s="15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7">
        <v>2</v>
      </c>
    </row>
    <row r="244" spans="1:65">
      <c r="A244" s="29"/>
      <c r="B244" s="18">
        <v>1</v>
      </c>
      <c r="C244" s="14">
        <v>1</v>
      </c>
      <c r="D244" s="21">
        <v>6.12</v>
      </c>
      <c r="E244" s="15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7">
        <v>1</v>
      </c>
    </row>
    <row r="245" spans="1:65">
      <c r="A245" s="29"/>
      <c r="B245" s="19">
        <v>1</v>
      </c>
      <c r="C245" s="9">
        <v>2</v>
      </c>
      <c r="D245" s="11">
        <v>6.29</v>
      </c>
      <c r="E245" s="15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27">
        <v>8</v>
      </c>
    </row>
    <row r="246" spans="1:65">
      <c r="A246" s="29"/>
      <c r="B246" s="20" t="s">
        <v>256</v>
      </c>
      <c r="C246" s="12"/>
      <c r="D246" s="22">
        <v>6.2050000000000001</v>
      </c>
      <c r="E246" s="15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27">
        <v>16</v>
      </c>
    </row>
    <row r="247" spans="1:65">
      <c r="A247" s="29"/>
      <c r="B247" s="3" t="s">
        <v>257</v>
      </c>
      <c r="C247" s="28"/>
      <c r="D247" s="11">
        <v>6.2050000000000001</v>
      </c>
      <c r="E247" s="15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27">
        <v>6.2050000000000001</v>
      </c>
    </row>
    <row r="248" spans="1:65">
      <c r="A248" s="29"/>
      <c r="B248" s="3" t="s">
        <v>258</v>
      </c>
      <c r="C248" s="28"/>
      <c r="D248" s="23">
        <v>0.12020815280171303</v>
      </c>
      <c r="E248" s="15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27">
        <v>26</v>
      </c>
    </row>
    <row r="249" spans="1:65">
      <c r="A249" s="29"/>
      <c r="B249" s="3" t="s">
        <v>86</v>
      </c>
      <c r="C249" s="28"/>
      <c r="D249" s="13">
        <v>1.9372788525658827E-2</v>
      </c>
      <c r="E249" s="15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5"/>
    </row>
    <row r="250" spans="1:65">
      <c r="A250" s="29"/>
      <c r="B250" s="3" t="s">
        <v>259</v>
      </c>
      <c r="C250" s="28"/>
      <c r="D250" s="13">
        <v>0</v>
      </c>
      <c r="E250" s="15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5"/>
    </row>
    <row r="251" spans="1:65">
      <c r="A251" s="29"/>
      <c r="B251" s="45" t="s">
        <v>260</v>
      </c>
      <c r="C251" s="46"/>
      <c r="D251" s="44" t="s">
        <v>261</v>
      </c>
      <c r="E251" s="15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5"/>
    </row>
    <row r="252" spans="1:65">
      <c r="B252" s="30"/>
      <c r="C252" s="20"/>
      <c r="D252" s="20"/>
      <c r="BM252" s="55"/>
    </row>
    <row r="253" spans="1:65" ht="15">
      <c r="B253" s="8" t="s">
        <v>618</v>
      </c>
      <c r="BM253" s="27" t="s">
        <v>311</v>
      </c>
    </row>
    <row r="254" spans="1:65" ht="15">
      <c r="A254" s="24" t="s">
        <v>11</v>
      </c>
      <c r="B254" s="18" t="s">
        <v>110</v>
      </c>
      <c r="C254" s="15" t="s">
        <v>111</v>
      </c>
      <c r="D254" s="16" t="s">
        <v>328</v>
      </c>
      <c r="E254" s="15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27">
        <v>1</v>
      </c>
    </row>
    <row r="255" spans="1:65">
      <c r="A255" s="29"/>
      <c r="B255" s="19" t="s">
        <v>228</v>
      </c>
      <c r="C255" s="9" t="s">
        <v>228</v>
      </c>
      <c r="D255" s="10" t="s">
        <v>112</v>
      </c>
      <c r="E255" s="15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7" t="s">
        <v>3</v>
      </c>
    </row>
    <row r="256" spans="1:65">
      <c r="A256" s="29"/>
      <c r="B256" s="19"/>
      <c r="C256" s="9"/>
      <c r="D256" s="10" t="s">
        <v>337</v>
      </c>
      <c r="E256" s="15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7">
        <v>2</v>
      </c>
    </row>
    <row r="257" spans="1:65">
      <c r="A257" s="29"/>
      <c r="B257" s="19"/>
      <c r="C257" s="9"/>
      <c r="D257" s="25"/>
      <c r="E257" s="15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7">
        <v>2</v>
      </c>
    </row>
    <row r="258" spans="1:65">
      <c r="A258" s="29"/>
      <c r="B258" s="18">
        <v>1</v>
      </c>
      <c r="C258" s="14">
        <v>1</v>
      </c>
      <c r="D258" s="21">
        <v>0.76</v>
      </c>
      <c r="E258" s="15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27">
        <v>1</v>
      </c>
    </row>
    <row r="259" spans="1:65">
      <c r="A259" s="29"/>
      <c r="B259" s="19">
        <v>1</v>
      </c>
      <c r="C259" s="9">
        <v>2</v>
      </c>
      <c r="D259" s="11">
        <v>0.76</v>
      </c>
      <c r="E259" s="15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7">
        <v>4</v>
      </c>
    </row>
    <row r="260" spans="1:65">
      <c r="A260" s="29"/>
      <c r="B260" s="20" t="s">
        <v>256</v>
      </c>
      <c r="C260" s="12"/>
      <c r="D260" s="22">
        <v>0.76</v>
      </c>
      <c r="E260" s="15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7">
        <v>16</v>
      </c>
    </row>
    <row r="261" spans="1:65">
      <c r="A261" s="29"/>
      <c r="B261" s="3" t="s">
        <v>257</v>
      </c>
      <c r="C261" s="28"/>
      <c r="D261" s="11">
        <v>0.76</v>
      </c>
      <c r="E261" s="15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7">
        <v>0.76</v>
      </c>
    </row>
    <row r="262" spans="1:65">
      <c r="A262" s="29"/>
      <c r="B262" s="3" t="s">
        <v>258</v>
      </c>
      <c r="C262" s="28"/>
      <c r="D262" s="23">
        <v>0</v>
      </c>
      <c r="E262" s="15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7">
        <v>27</v>
      </c>
    </row>
    <row r="263" spans="1:65">
      <c r="A263" s="29"/>
      <c r="B263" s="3" t="s">
        <v>86</v>
      </c>
      <c r="C263" s="28"/>
      <c r="D263" s="13">
        <v>0</v>
      </c>
      <c r="E263" s="15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55"/>
    </row>
    <row r="264" spans="1:65">
      <c r="A264" s="29"/>
      <c r="B264" s="3" t="s">
        <v>259</v>
      </c>
      <c r="C264" s="28"/>
      <c r="D264" s="13">
        <v>0</v>
      </c>
      <c r="E264" s="15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55"/>
    </row>
    <row r="265" spans="1:65">
      <c r="A265" s="29"/>
      <c r="B265" s="45" t="s">
        <v>260</v>
      </c>
      <c r="C265" s="46"/>
      <c r="D265" s="44" t="s">
        <v>261</v>
      </c>
      <c r="E265" s="15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55"/>
    </row>
    <row r="266" spans="1:65">
      <c r="B266" s="30"/>
      <c r="C266" s="20"/>
      <c r="D266" s="20"/>
      <c r="BM266" s="55"/>
    </row>
    <row r="267" spans="1:65" ht="15">
      <c r="B267" s="8" t="s">
        <v>619</v>
      </c>
      <c r="BM267" s="27" t="s">
        <v>311</v>
      </c>
    </row>
    <row r="268" spans="1:65" ht="15">
      <c r="A268" s="24" t="s">
        <v>14</v>
      </c>
      <c r="B268" s="18" t="s">
        <v>110</v>
      </c>
      <c r="C268" s="15" t="s">
        <v>111</v>
      </c>
      <c r="D268" s="16" t="s">
        <v>328</v>
      </c>
      <c r="E268" s="15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27">
        <v>1</v>
      </c>
    </row>
    <row r="269" spans="1:65">
      <c r="A269" s="29"/>
      <c r="B269" s="19" t="s">
        <v>228</v>
      </c>
      <c r="C269" s="9" t="s">
        <v>228</v>
      </c>
      <c r="D269" s="10" t="s">
        <v>112</v>
      </c>
      <c r="E269" s="15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27" t="s">
        <v>3</v>
      </c>
    </row>
    <row r="270" spans="1:65">
      <c r="A270" s="29"/>
      <c r="B270" s="19"/>
      <c r="C270" s="9"/>
      <c r="D270" s="10" t="s">
        <v>337</v>
      </c>
      <c r="E270" s="15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27">
        <v>3</v>
      </c>
    </row>
    <row r="271" spans="1:65">
      <c r="A271" s="29"/>
      <c r="B271" s="19"/>
      <c r="C271" s="9"/>
      <c r="D271" s="25"/>
      <c r="E271" s="15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27">
        <v>3</v>
      </c>
    </row>
    <row r="272" spans="1:65">
      <c r="A272" s="29"/>
      <c r="B272" s="18">
        <v>1</v>
      </c>
      <c r="C272" s="14">
        <v>1</v>
      </c>
      <c r="D272" s="202">
        <v>0.05</v>
      </c>
      <c r="E272" s="204"/>
      <c r="F272" s="205"/>
      <c r="G272" s="205"/>
      <c r="H272" s="205"/>
      <c r="I272" s="205"/>
      <c r="J272" s="205"/>
      <c r="K272" s="205"/>
      <c r="L272" s="205"/>
      <c r="M272" s="205"/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  <c r="AA272" s="205"/>
      <c r="AB272" s="205"/>
      <c r="AC272" s="205"/>
      <c r="AD272" s="205"/>
      <c r="AE272" s="205"/>
      <c r="AF272" s="205"/>
      <c r="AG272" s="205"/>
      <c r="AH272" s="205"/>
      <c r="AI272" s="205"/>
      <c r="AJ272" s="205"/>
      <c r="AK272" s="205"/>
      <c r="AL272" s="205"/>
      <c r="AM272" s="205"/>
      <c r="AN272" s="205"/>
      <c r="AO272" s="205"/>
      <c r="AP272" s="205"/>
      <c r="AQ272" s="205"/>
      <c r="AR272" s="205"/>
      <c r="AS272" s="205"/>
      <c r="AT272" s="205"/>
      <c r="AU272" s="205"/>
      <c r="AV272" s="205"/>
      <c r="AW272" s="205"/>
      <c r="AX272" s="205"/>
      <c r="AY272" s="205"/>
      <c r="AZ272" s="205"/>
      <c r="BA272" s="205"/>
      <c r="BB272" s="205"/>
      <c r="BC272" s="205"/>
      <c r="BD272" s="205"/>
      <c r="BE272" s="205"/>
      <c r="BF272" s="205"/>
      <c r="BG272" s="205"/>
      <c r="BH272" s="205"/>
      <c r="BI272" s="205"/>
      <c r="BJ272" s="205"/>
      <c r="BK272" s="205"/>
      <c r="BL272" s="205"/>
      <c r="BM272" s="206">
        <v>1</v>
      </c>
    </row>
    <row r="273" spans="1:65">
      <c r="A273" s="29"/>
      <c r="B273" s="19">
        <v>1</v>
      </c>
      <c r="C273" s="9">
        <v>2</v>
      </c>
      <c r="D273" s="23">
        <v>0.05</v>
      </c>
      <c r="E273" s="204"/>
      <c r="F273" s="205"/>
      <c r="G273" s="205"/>
      <c r="H273" s="205"/>
      <c r="I273" s="205"/>
      <c r="J273" s="205"/>
      <c r="K273" s="205"/>
      <c r="L273" s="205"/>
      <c r="M273" s="205"/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  <c r="AA273" s="205"/>
      <c r="AB273" s="205"/>
      <c r="AC273" s="205"/>
      <c r="AD273" s="205"/>
      <c r="AE273" s="205"/>
      <c r="AF273" s="205"/>
      <c r="AG273" s="205"/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5"/>
      <c r="AY273" s="205"/>
      <c r="AZ273" s="205"/>
      <c r="BA273" s="205"/>
      <c r="BB273" s="205"/>
      <c r="BC273" s="205"/>
      <c r="BD273" s="205"/>
      <c r="BE273" s="205"/>
      <c r="BF273" s="205"/>
      <c r="BG273" s="205"/>
      <c r="BH273" s="205"/>
      <c r="BI273" s="205"/>
      <c r="BJ273" s="205"/>
      <c r="BK273" s="205"/>
      <c r="BL273" s="205"/>
      <c r="BM273" s="206">
        <v>22</v>
      </c>
    </row>
    <row r="274" spans="1:65">
      <c r="A274" s="29"/>
      <c r="B274" s="20" t="s">
        <v>256</v>
      </c>
      <c r="C274" s="12"/>
      <c r="D274" s="210">
        <v>0.05</v>
      </c>
      <c r="E274" s="204"/>
      <c r="F274" s="205"/>
      <c r="G274" s="205"/>
      <c r="H274" s="205"/>
      <c r="I274" s="205"/>
      <c r="J274" s="205"/>
      <c r="K274" s="205"/>
      <c r="L274" s="205"/>
      <c r="M274" s="205"/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5"/>
      <c r="BB274" s="205"/>
      <c r="BC274" s="205"/>
      <c r="BD274" s="205"/>
      <c r="BE274" s="205"/>
      <c r="BF274" s="205"/>
      <c r="BG274" s="205"/>
      <c r="BH274" s="205"/>
      <c r="BI274" s="205"/>
      <c r="BJ274" s="205"/>
      <c r="BK274" s="205"/>
      <c r="BL274" s="205"/>
      <c r="BM274" s="206">
        <v>16</v>
      </c>
    </row>
    <row r="275" spans="1:65">
      <c r="A275" s="29"/>
      <c r="B275" s="3" t="s">
        <v>257</v>
      </c>
      <c r="C275" s="28"/>
      <c r="D275" s="23">
        <v>0.05</v>
      </c>
      <c r="E275" s="204"/>
      <c r="F275" s="205"/>
      <c r="G275" s="205"/>
      <c r="H275" s="205"/>
      <c r="I275" s="205"/>
      <c r="J275" s="205"/>
      <c r="K275" s="205"/>
      <c r="L275" s="205"/>
      <c r="M275" s="205"/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  <c r="AA275" s="205"/>
      <c r="AB275" s="205"/>
      <c r="AC275" s="205"/>
      <c r="AD275" s="205"/>
      <c r="AE275" s="205"/>
      <c r="AF275" s="205"/>
      <c r="AG275" s="205"/>
      <c r="AH275" s="205"/>
      <c r="AI275" s="205"/>
      <c r="AJ275" s="205"/>
      <c r="AK275" s="205"/>
      <c r="AL275" s="205"/>
      <c r="AM275" s="205"/>
      <c r="AN275" s="205"/>
      <c r="AO275" s="205"/>
      <c r="AP275" s="205"/>
      <c r="AQ275" s="205"/>
      <c r="AR275" s="205"/>
      <c r="AS275" s="205"/>
      <c r="AT275" s="205"/>
      <c r="AU275" s="205"/>
      <c r="AV275" s="205"/>
      <c r="AW275" s="205"/>
      <c r="AX275" s="205"/>
      <c r="AY275" s="205"/>
      <c r="AZ275" s="205"/>
      <c r="BA275" s="205"/>
      <c r="BB275" s="205"/>
      <c r="BC275" s="205"/>
      <c r="BD275" s="205"/>
      <c r="BE275" s="205"/>
      <c r="BF275" s="205"/>
      <c r="BG275" s="205"/>
      <c r="BH275" s="205"/>
      <c r="BI275" s="205"/>
      <c r="BJ275" s="205"/>
      <c r="BK275" s="205"/>
      <c r="BL275" s="205"/>
      <c r="BM275" s="206">
        <v>0.05</v>
      </c>
    </row>
    <row r="276" spans="1:65">
      <c r="A276" s="29"/>
      <c r="B276" s="3" t="s">
        <v>258</v>
      </c>
      <c r="C276" s="28"/>
      <c r="D276" s="23">
        <v>0</v>
      </c>
      <c r="E276" s="204"/>
      <c r="F276" s="205"/>
      <c r="G276" s="205"/>
      <c r="H276" s="205"/>
      <c r="I276" s="205"/>
      <c r="J276" s="205"/>
      <c r="K276" s="205"/>
      <c r="L276" s="205"/>
      <c r="M276" s="205"/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205"/>
      <c r="AD276" s="205"/>
      <c r="AE276" s="205"/>
      <c r="AF276" s="205"/>
      <c r="AG276" s="205"/>
      <c r="AH276" s="205"/>
      <c r="AI276" s="205"/>
      <c r="AJ276" s="205"/>
      <c r="AK276" s="205"/>
      <c r="AL276" s="205"/>
      <c r="AM276" s="205"/>
      <c r="AN276" s="205"/>
      <c r="AO276" s="205"/>
      <c r="AP276" s="205"/>
      <c r="AQ276" s="205"/>
      <c r="AR276" s="205"/>
      <c r="AS276" s="205"/>
      <c r="AT276" s="205"/>
      <c r="AU276" s="205"/>
      <c r="AV276" s="205"/>
      <c r="AW276" s="205"/>
      <c r="AX276" s="205"/>
      <c r="AY276" s="205"/>
      <c r="AZ276" s="205"/>
      <c r="BA276" s="205"/>
      <c r="BB276" s="205"/>
      <c r="BC276" s="205"/>
      <c r="BD276" s="205"/>
      <c r="BE276" s="205"/>
      <c r="BF276" s="205"/>
      <c r="BG276" s="205"/>
      <c r="BH276" s="205"/>
      <c r="BI276" s="205"/>
      <c r="BJ276" s="205"/>
      <c r="BK276" s="205"/>
      <c r="BL276" s="205"/>
      <c r="BM276" s="206">
        <v>28</v>
      </c>
    </row>
    <row r="277" spans="1:65">
      <c r="A277" s="29"/>
      <c r="B277" s="3" t="s">
        <v>86</v>
      </c>
      <c r="C277" s="28"/>
      <c r="D277" s="13">
        <v>0</v>
      </c>
      <c r="E277" s="15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55"/>
    </row>
    <row r="278" spans="1:65">
      <c r="A278" s="29"/>
      <c r="B278" s="3" t="s">
        <v>259</v>
      </c>
      <c r="C278" s="28"/>
      <c r="D278" s="13">
        <v>0</v>
      </c>
      <c r="E278" s="15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55"/>
    </row>
    <row r="279" spans="1:65">
      <c r="A279" s="29"/>
      <c r="B279" s="45" t="s">
        <v>260</v>
      </c>
      <c r="C279" s="46"/>
      <c r="D279" s="44" t="s">
        <v>261</v>
      </c>
      <c r="E279" s="15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55"/>
    </row>
    <row r="280" spans="1:65">
      <c r="B280" s="30"/>
      <c r="C280" s="20"/>
      <c r="D280" s="20"/>
      <c r="BM280" s="55"/>
    </row>
    <row r="281" spans="1:65" ht="15">
      <c r="B281" s="8" t="s">
        <v>620</v>
      </c>
      <c r="BM281" s="27" t="s">
        <v>311</v>
      </c>
    </row>
    <row r="282" spans="1:65" ht="15">
      <c r="A282" s="24" t="s">
        <v>17</v>
      </c>
      <c r="B282" s="18" t="s">
        <v>110</v>
      </c>
      <c r="C282" s="15" t="s">
        <v>111</v>
      </c>
      <c r="D282" s="16" t="s">
        <v>328</v>
      </c>
      <c r="E282" s="15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27">
        <v>1</v>
      </c>
    </row>
    <row r="283" spans="1:65">
      <c r="A283" s="29"/>
      <c r="B283" s="19" t="s">
        <v>228</v>
      </c>
      <c r="C283" s="9" t="s">
        <v>228</v>
      </c>
      <c r="D283" s="10" t="s">
        <v>112</v>
      </c>
      <c r="E283" s="15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27" t="s">
        <v>3</v>
      </c>
    </row>
    <row r="284" spans="1:65">
      <c r="A284" s="29"/>
      <c r="B284" s="19"/>
      <c r="C284" s="9"/>
      <c r="D284" s="10" t="s">
        <v>337</v>
      </c>
      <c r="E284" s="15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27">
        <v>1</v>
      </c>
    </row>
    <row r="285" spans="1:65">
      <c r="A285" s="29"/>
      <c r="B285" s="19"/>
      <c r="C285" s="9"/>
      <c r="D285" s="25"/>
      <c r="E285" s="15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27">
        <v>1</v>
      </c>
    </row>
    <row r="286" spans="1:65">
      <c r="A286" s="29"/>
      <c r="B286" s="18">
        <v>1</v>
      </c>
      <c r="C286" s="14">
        <v>1</v>
      </c>
      <c r="D286" s="212">
        <v>37.4</v>
      </c>
      <c r="E286" s="215"/>
      <c r="F286" s="216"/>
      <c r="G286" s="216"/>
      <c r="H286" s="216"/>
      <c r="I286" s="216"/>
      <c r="J286" s="216"/>
      <c r="K286" s="216"/>
      <c r="L286" s="216"/>
      <c r="M286" s="216"/>
      <c r="N286" s="216"/>
      <c r="O286" s="216"/>
      <c r="P286" s="216"/>
      <c r="Q286" s="216"/>
      <c r="R286" s="216"/>
      <c r="S286" s="216"/>
      <c r="T286" s="216"/>
      <c r="U286" s="216"/>
      <c r="V286" s="216"/>
      <c r="W286" s="216"/>
      <c r="X286" s="216"/>
      <c r="Y286" s="216"/>
      <c r="Z286" s="216"/>
      <c r="AA286" s="216"/>
      <c r="AB286" s="216"/>
      <c r="AC286" s="216"/>
      <c r="AD286" s="216"/>
      <c r="AE286" s="216"/>
      <c r="AF286" s="216"/>
      <c r="AG286" s="216"/>
      <c r="AH286" s="216"/>
      <c r="AI286" s="216"/>
      <c r="AJ286" s="216"/>
      <c r="AK286" s="216"/>
      <c r="AL286" s="216"/>
      <c r="AM286" s="216"/>
      <c r="AN286" s="216"/>
      <c r="AO286" s="216"/>
      <c r="AP286" s="216"/>
      <c r="AQ286" s="216"/>
      <c r="AR286" s="216"/>
      <c r="AS286" s="216"/>
      <c r="AT286" s="216"/>
      <c r="AU286" s="216"/>
      <c r="AV286" s="216"/>
      <c r="AW286" s="216"/>
      <c r="AX286" s="216"/>
      <c r="AY286" s="216"/>
      <c r="AZ286" s="216"/>
      <c r="BA286" s="216"/>
      <c r="BB286" s="216"/>
      <c r="BC286" s="216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7">
        <v>1</v>
      </c>
    </row>
    <row r="287" spans="1:65">
      <c r="A287" s="29"/>
      <c r="B287" s="19">
        <v>1</v>
      </c>
      <c r="C287" s="9">
        <v>2</v>
      </c>
      <c r="D287" s="218">
        <v>37.700000000000003</v>
      </c>
      <c r="E287" s="215"/>
      <c r="F287" s="216"/>
      <c r="G287" s="216"/>
      <c r="H287" s="216"/>
      <c r="I287" s="216"/>
      <c r="J287" s="216"/>
      <c r="K287" s="216"/>
      <c r="L287" s="216"/>
      <c r="M287" s="216"/>
      <c r="N287" s="216"/>
      <c r="O287" s="216"/>
      <c r="P287" s="216"/>
      <c r="Q287" s="216"/>
      <c r="R287" s="216"/>
      <c r="S287" s="216"/>
      <c r="T287" s="216"/>
      <c r="U287" s="216"/>
      <c r="V287" s="216"/>
      <c r="W287" s="216"/>
      <c r="X287" s="216"/>
      <c r="Y287" s="216"/>
      <c r="Z287" s="216"/>
      <c r="AA287" s="216"/>
      <c r="AB287" s="216"/>
      <c r="AC287" s="216"/>
      <c r="AD287" s="216"/>
      <c r="AE287" s="216"/>
      <c r="AF287" s="216"/>
      <c r="AG287" s="216"/>
      <c r="AH287" s="216"/>
      <c r="AI287" s="216"/>
      <c r="AJ287" s="216"/>
      <c r="AK287" s="216"/>
      <c r="AL287" s="216"/>
      <c r="AM287" s="216"/>
      <c r="AN287" s="216"/>
      <c r="AO287" s="216"/>
      <c r="AP287" s="216"/>
      <c r="AQ287" s="216"/>
      <c r="AR287" s="216"/>
      <c r="AS287" s="216"/>
      <c r="AT287" s="216"/>
      <c r="AU287" s="216"/>
      <c r="AV287" s="216"/>
      <c r="AW287" s="216"/>
      <c r="AX287" s="216"/>
      <c r="AY287" s="216"/>
      <c r="AZ287" s="216"/>
      <c r="BA287" s="216"/>
      <c r="BB287" s="216"/>
      <c r="BC287" s="216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7">
        <v>23</v>
      </c>
    </row>
    <row r="288" spans="1:65">
      <c r="A288" s="29"/>
      <c r="B288" s="20" t="s">
        <v>256</v>
      </c>
      <c r="C288" s="12"/>
      <c r="D288" s="222">
        <v>37.549999999999997</v>
      </c>
      <c r="E288" s="215"/>
      <c r="F288" s="216"/>
      <c r="G288" s="216"/>
      <c r="H288" s="216"/>
      <c r="I288" s="216"/>
      <c r="J288" s="216"/>
      <c r="K288" s="216"/>
      <c r="L288" s="216"/>
      <c r="M288" s="216"/>
      <c r="N288" s="216"/>
      <c r="O288" s="216"/>
      <c r="P288" s="216"/>
      <c r="Q288" s="216"/>
      <c r="R288" s="216"/>
      <c r="S288" s="216"/>
      <c r="T288" s="216"/>
      <c r="U288" s="216"/>
      <c r="V288" s="216"/>
      <c r="W288" s="216"/>
      <c r="X288" s="216"/>
      <c r="Y288" s="216"/>
      <c r="Z288" s="216"/>
      <c r="AA288" s="216"/>
      <c r="AB288" s="216"/>
      <c r="AC288" s="216"/>
      <c r="AD288" s="216"/>
      <c r="AE288" s="216"/>
      <c r="AF288" s="216"/>
      <c r="AG288" s="216"/>
      <c r="AH288" s="216"/>
      <c r="AI288" s="216"/>
      <c r="AJ288" s="216"/>
      <c r="AK288" s="216"/>
      <c r="AL288" s="216"/>
      <c r="AM288" s="216"/>
      <c r="AN288" s="216"/>
      <c r="AO288" s="216"/>
      <c r="AP288" s="216"/>
      <c r="AQ288" s="216"/>
      <c r="AR288" s="216"/>
      <c r="AS288" s="216"/>
      <c r="AT288" s="216"/>
      <c r="AU288" s="216"/>
      <c r="AV288" s="216"/>
      <c r="AW288" s="216"/>
      <c r="AX288" s="216"/>
      <c r="AY288" s="216"/>
      <c r="AZ288" s="216"/>
      <c r="BA288" s="216"/>
      <c r="BB288" s="216"/>
      <c r="BC288" s="216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7">
        <v>16</v>
      </c>
    </row>
    <row r="289" spans="1:65">
      <c r="A289" s="29"/>
      <c r="B289" s="3" t="s">
        <v>257</v>
      </c>
      <c r="C289" s="28"/>
      <c r="D289" s="218">
        <v>37.549999999999997</v>
      </c>
      <c r="E289" s="215"/>
      <c r="F289" s="216"/>
      <c r="G289" s="216"/>
      <c r="H289" s="216"/>
      <c r="I289" s="216"/>
      <c r="J289" s="216"/>
      <c r="K289" s="216"/>
      <c r="L289" s="216"/>
      <c r="M289" s="216"/>
      <c r="N289" s="216"/>
      <c r="O289" s="216"/>
      <c r="P289" s="216"/>
      <c r="Q289" s="216"/>
      <c r="R289" s="216"/>
      <c r="S289" s="216"/>
      <c r="T289" s="216"/>
      <c r="U289" s="216"/>
      <c r="V289" s="216"/>
      <c r="W289" s="216"/>
      <c r="X289" s="216"/>
      <c r="Y289" s="216"/>
      <c r="Z289" s="216"/>
      <c r="AA289" s="216"/>
      <c r="AB289" s="216"/>
      <c r="AC289" s="216"/>
      <c r="AD289" s="216"/>
      <c r="AE289" s="216"/>
      <c r="AF289" s="216"/>
      <c r="AG289" s="216"/>
      <c r="AH289" s="216"/>
      <c r="AI289" s="216"/>
      <c r="AJ289" s="216"/>
      <c r="AK289" s="216"/>
      <c r="AL289" s="216"/>
      <c r="AM289" s="216"/>
      <c r="AN289" s="216"/>
      <c r="AO289" s="216"/>
      <c r="AP289" s="216"/>
      <c r="AQ289" s="216"/>
      <c r="AR289" s="216"/>
      <c r="AS289" s="216"/>
      <c r="AT289" s="216"/>
      <c r="AU289" s="216"/>
      <c r="AV289" s="216"/>
      <c r="AW289" s="216"/>
      <c r="AX289" s="216"/>
      <c r="AY289" s="216"/>
      <c r="AZ289" s="216"/>
      <c r="BA289" s="216"/>
      <c r="BB289" s="216"/>
      <c r="BC289" s="216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7">
        <v>37.549999999999997</v>
      </c>
    </row>
    <row r="290" spans="1:65">
      <c r="A290" s="29"/>
      <c r="B290" s="3" t="s">
        <v>258</v>
      </c>
      <c r="C290" s="28"/>
      <c r="D290" s="218">
        <v>0.21213203435596725</v>
      </c>
      <c r="E290" s="215"/>
      <c r="F290" s="216"/>
      <c r="G290" s="216"/>
      <c r="H290" s="216"/>
      <c r="I290" s="216"/>
      <c r="J290" s="216"/>
      <c r="K290" s="216"/>
      <c r="L290" s="216"/>
      <c r="M290" s="216"/>
      <c r="N290" s="216"/>
      <c r="O290" s="216"/>
      <c r="P290" s="216"/>
      <c r="Q290" s="216"/>
      <c r="R290" s="216"/>
      <c r="S290" s="216"/>
      <c r="T290" s="216"/>
      <c r="U290" s="216"/>
      <c r="V290" s="216"/>
      <c r="W290" s="216"/>
      <c r="X290" s="216"/>
      <c r="Y290" s="216"/>
      <c r="Z290" s="216"/>
      <c r="AA290" s="216"/>
      <c r="AB290" s="216"/>
      <c r="AC290" s="216"/>
      <c r="AD290" s="216"/>
      <c r="AE290" s="216"/>
      <c r="AF290" s="216"/>
      <c r="AG290" s="216"/>
      <c r="AH290" s="216"/>
      <c r="AI290" s="216"/>
      <c r="AJ290" s="216"/>
      <c r="AK290" s="216"/>
      <c r="AL290" s="216"/>
      <c r="AM290" s="216"/>
      <c r="AN290" s="216"/>
      <c r="AO290" s="216"/>
      <c r="AP290" s="216"/>
      <c r="AQ290" s="216"/>
      <c r="AR290" s="216"/>
      <c r="AS290" s="216"/>
      <c r="AT290" s="216"/>
      <c r="AU290" s="216"/>
      <c r="AV290" s="216"/>
      <c r="AW290" s="216"/>
      <c r="AX290" s="216"/>
      <c r="AY290" s="216"/>
      <c r="AZ290" s="216"/>
      <c r="BA290" s="216"/>
      <c r="BB290" s="216"/>
      <c r="BC290" s="216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7">
        <v>29</v>
      </c>
    </row>
    <row r="291" spans="1:65">
      <c r="A291" s="29"/>
      <c r="B291" s="3" t="s">
        <v>86</v>
      </c>
      <c r="C291" s="28"/>
      <c r="D291" s="13">
        <v>5.649321820398596E-3</v>
      </c>
      <c r="E291" s="15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55"/>
    </row>
    <row r="292" spans="1:65">
      <c r="A292" s="29"/>
      <c r="B292" s="3" t="s">
        <v>259</v>
      </c>
      <c r="C292" s="28"/>
      <c r="D292" s="13">
        <v>0</v>
      </c>
      <c r="E292" s="15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55"/>
    </row>
    <row r="293" spans="1:65">
      <c r="A293" s="29"/>
      <c r="B293" s="45" t="s">
        <v>260</v>
      </c>
      <c r="C293" s="46"/>
      <c r="D293" s="44" t="s">
        <v>261</v>
      </c>
      <c r="E293" s="15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55"/>
    </row>
    <row r="294" spans="1:65">
      <c r="B294" s="30"/>
      <c r="C294" s="20"/>
      <c r="D294" s="20"/>
      <c r="BM294" s="55"/>
    </row>
    <row r="295" spans="1:65" ht="15">
      <c r="B295" s="8" t="s">
        <v>621</v>
      </c>
      <c r="BM295" s="27" t="s">
        <v>311</v>
      </c>
    </row>
    <row r="296" spans="1:65" ht="15">
      <c r="A296" s="24" t="s">
        <v>23</v>
      </c>
      <c r="B296" s="18" t="s">
        <v>110</v>
      </c>
      <c r="C296" s="15" t="s">
        <v>111</v>
      </c>
      <c r="D296" s="16" t="s">
        <v>328</v>
      </c>
      <c r="E296" s="15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7">
        <v>1</v>
      </c>
    </row>
    <row r="297" spans="1:65">
      <c r="A297" s="29"/>
      <c r="B297" s="19" t="s">
        <v>228</v>
      </c>
      <c r="C297" s="9" t="s">
        <v>228</v>
      </c>
      <c r="D297" s="10" t="s">
        <v>112</v>
      </c>
      <c r="E297" s="15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7" t="s">
        <v>3</v>
      </c>
    </row>
    <row r="298" spans="1:65">
      <c r="A298" s="29"/>
      <c r="B298" s="19"/>
      <c r="C298" s="9"/>
      <c r="D298" s="10" t="s">
        <v>337</v>
      </c>
      <c r="E298" s="15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7">
        <v>2</v>
      </c>
    </row>
    <row r="299" spans="1:65">
      <c r="A299" s="29"/>
      <c r="B299" s="19"/>
      <c r="C299" s="9"/>
      <c r="D299" s="25"/>
      <c r="E299" s="15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27">
        <v>2</v>
      </c>
    </row>
    <row r="300" spans="1:65">
      <c r="A300" s="29"/>
      <c r="B300" s="18">
        <v>1</v>
      </c>
      <c r="C300" s="14">
        <v>1</v>
      </c>
      <c r="D300" s="21">
        <v>0.23</v>
      </c>
      <c r="E300" s="15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27">
        <v>1</v>
      </c>
    </row>
    <row r="301" spans="1:65">
      <c r="A301" s="29"/>
      <c r="B301" s="19">
        <v>1</v>
      </c>
      <c r="C301" s="9">
        <v>2</v>
      </c>
      <c r="D301" s="11">
        <v>0.26</v>
      </c>
      <c r="E301" s="15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27">
        <v>5</v>
      </c>
    </row>
    <row r="302" spans="1:65">
      <c r="A302" s="29"/>
      <c r="B302" s="20" t="s">
        <v>256</v>
      </c>
      <c r="C302" s="12"/>
      <c r="D302" s="22">
        <v>0.245</v>
      </c>
      <c r="E302" s="15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27">
        <v>16</v>
      </c>
    </row>
    <row r="303" spans="1:65">
      <c r="A303" s="29"/>
      <c r="B303" s="3" t="s">
        <v>257</v>
      </c>
      <c r="C303" s="28"/>
      <c r="D303" s="11">
        <v>0.245</v>
      </c>
      <c r="E303" s="15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27">
        <v>0.245</v>
      </c>
    </row>
    <row r="304" spans="1:65">
      <c r="A304" s="29"/>
      <c r="B304" s="3" t="s">
        <v>258</v>
      </c>
      <c r="C304" s="28"/>
      <c r="D304" s="23">
        <v>2.1213203435596427E-2</v>
      </c>
      <c r="E304" s="15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27">
        <v>30</v>
      </c>
    </row>
    <row r="305" spans="1:65">
      <c r="A305" s="29"/>
      <c r="B305" s="3" t="s">
        <v>86</v>
      </c>
      <c r="C305" s="28"/>
      <c r="D305" s="13">
        <v>8.6584503818760927E-2</v>
      </c>
      <c r="E305" s="15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5"/>
    </row>
    <row r="306" spans="1:65">
      <c r="A306" s="29"/>
      <c r="B306" s="3" t="s">
        <v>259</v>
      </c>
      <c r="C306" s="28"/>
      <c r="D306" s="13">
        <v>0</v>
      </c>
      <c r="E306" s="15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55"/>
    </row>
    <row r="307" spans="1:65">
      <c r="A307" s="29"/>
      <c r="B307" s="45" t="s">
        <v>260</v>
      </c>
      <c r="C307" s="46"/>
      <c r="D307" s="44" t="s">
        <v>261</v>
      </c>
      <c r="E307" s="15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55"/>
    </row>
    <row r="308" spans="1:65">
      <c r="B308" s="30"/>
      <c r="C308" s="20"/>
      <c r="D308" s="20"/>
      <c r="BM308" s="55"/>
    </row>
    <row r="309" spans="1:65" ht="15">
      <c r="B309" s="8" t="s">
        <v>622</v>
      </c>
      <c r="BM309" s="27" t="s">
        <v>311</v>
      </c>
    </row>
    <row r="310" spans="1:65" ht="15">
      <c r="A310" s="24" t="s">
        <v>56</v>
      </c>
      <c r="B310" s="18" t="s">
        <v>110</v>
      </c>
      <c r="C310" s="15" t="s">
        <v>111</v>
      </c>
      <c r="D310" s="16" t="s">
        <v>328</v>
      </c>
      <c r="E310" s="15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7">
        <v>1</v>
      </c>
    </row>
    <row r="311" spans="1:65">
      <c r="A311" s="29"/>
      <c r="B311" s="19" t="s">
        <v>228</v>
      </c>
      <c r="C311" s="9" t="s">
        <v>228</v>
      </c>
      <c r="D311" s="10" t="s">
        <v>112</v>
      </c>
      <c r="E311" s="15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7" t="s">
        <v>1</v>
      </c>
    </row>
    <row r="312" spans="1:65">
      <c r="A312" s="29"/>
      <c r="B312" s="19"/>
      <c r="C312" s="9"/>
      <c r="D312" s="10" t="s">
        <v>337</v>
      </c>
      <c r="E312" s="15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7">
        <v>3</v>
      </c>
    </row>
    <row r="313" spans="1:65">
      <c r="A313" s="29"/>
      <c r="B313" s="19"/>
      <c r="C313" s="9"/>
      <c r="D313" s="25"/>
      <c r="E313" s="15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7">
        <v>3</v>
      </c>
    </row>
    <row r="314" spans="1:65">
      <c r="A314" s="29"/>
      <c r="B314" s="18">
        <v>1</v>
      </c>
      <c r="C314" s="14">
        <v>1</v>
      </c>
      <c r="D314" s="202">
        <v>4.48E-2</v>
      </c>
      <c r="E314" s="204"/>
      <c r="F314" s="205"/>
      <c r="G314" s="205"/>
      <c r="H314" s="205"/>
      <c r="I314" s="205"/>
      <c r="J314" s="205"/>
      <c r="K314" s="205"/>
      <c r="L314" s="205"/>
      <c r="M314" s="205"/>
      <c r="N314" s="205"/>
      <c r="O314" s="205"/>
      <c r="P314" s="205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5"/>
      <c r="AD314" s="205"/>
      <c r="AE314" s="205"/>
      <c r="AF314" s="205"/>
      <c r="AG314" s="205"/>
      <c r="AH314" s="205"/>
      <c r="AI314" s="205"/>
      <c r="AJ314" s="205"/>
      <c r="AK314" s="205"/>
      <c r="AL314" s="205"/>
      <c r="AM314" s="205"/>
      <c r="AN314" s="205"/>
      <c r="AO314" s="205"/>
      <c r="AP314" s="205"/>
      <c r="AQ314" s="205"/>
      <c r="AR314" s="205"/>
      <c r="AS314" s="205"/>
      <c r="AT314" s="205"/>
      <c r="AU314" s="205"/>
      <c r="AV314" s="205"/>
      <c r="AW314" s="205"/>
      <c r="AX314" s="205"/>
      <c r="AY314" s="205"/>
      <c r="AZ314" s="205"/>
      <c r="BA314" s="205"/>
      <c r="BB314" s="205"/>
      <c r="BC314" s="205"/>
      <c r="BD314" s="205"/>
      <c r="BE314" s="205"/>
      <c r="BF314" s="205"/>
      <c r="BG314" s="205"/>
      <c r="BH314" s="205"/>
      <c r="BI314" s="205"/>
      <c r="BJ314" s="205"/>
      <c r="BK314" s="205"/>
      <c r="BL314" s="205"/>
      <c r="BM314" s="206">
        <v>1</v>
      </c>
    </row>
    <row r="315" spans="1:65">
      <c r="A315" s="29"/>
      <c r="B315" s="19">
        <v>1</v>
      </c>
      <c r="C315" s="9">
        <v>2</v>
      </c>
      <c r="D315" s="23">
        <v>4.48E-2</v>
      </c>
      <c r="E315" s="204"/>
      <c r="F315" s="205"/>
      <c r="G315" s="205"/>
      <c r="H315" s="205"/>
      <c r="I315" s="205"/>
      <c r="J315" s="205"/>
      <c r="K315" s="205"/>
      <c r="L315" s="205"/>
      <c r="M315" s="205"/>
      <c r="N315" s="205"/>
      <c r="O315" s="205"/>
      <c r="P315" s="205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5"/>
      <c r="BA315" s="205"/>
      <c r="BB315" s="205"/>
      <c r="BC315" s="205"/>
      <c r="BD315" s="205"/>
      <c r="BE315" s="205"/>
      <c r="BF315" s="205"/>
      <c r="BG315" s="205"/>
      <c r="BH315" s="205"/>
      <c r="BI315" s="205"/>
      <c r="BJ315" s="205"/>
      <c r="BK315" s="205"/>
      <c r="BL315" s="205"/>
      <c r="BM315" s="206">
        <v>25</v>
      </c>
    </row>
    <row r="316" spans="1:65">
      <c r="A316" s="29"/>
      <c r="B316" s="20" t="s">
        <v>256</v>
      </c>
      <c r="C316" s="12"/>
      <c r="D316" s="210">
        <v>4.48E-2</v>
      </c>
      <c r="E316" s="204"/>
      <c r="F316" s="205"/>
      <c r="G316" s="205"/>
      <c r="H316" s="205"/>
      <c r="I316" s="205"/>
      <c r="J316" s="205"/>
      <c r="K316" s="205"/>
      <c r="L316" s="205"/>
      <c r="M316" s="205"/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5"/>
      <c r="AD316" s="205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205"/>
      <c r="AY316" s="205"/>
      <c r="AZ316" s="205"/>
      <c r="BA316" s="205"/>
      <c r="BB316" s="205"/>
      <c r="BC316" s="205"/>
      <c r="BD316" s="205"/>
      <c r="BE316" s="205"/>
      <c r="BF316" s="205"/>
      <c r="BG316" s="205"/>
      <c r="BH316" s="205"/>
      <c r="BI316" s="205"/>
      <c r="BJ316" s="205"/>
      <c r="BK316" s="205"/>
      <c r="BL316" s="205"/>
      <c r="BM316" s="206">
        <v>16</v>
      </c>
    </row>
    <row r="317" spans="1:65">
      <c r="A317" s="29"/>
      <c r="B317" s="3" t="s">
        <v>257</v>
      </c>
      <c r="C317" s="28"/>
      <c r="D317" s="23">
        <v>4.48E-2</v>
      </c>
      <c r="E317" s="204"/>
      <c r="F317" s="205"/>
      <c r="G317" s="205"/>
      <c r="H317" s="205"/>
      <c r="I317" s="205"/>
      <c r="J317" s="205"/>
      <c r="K317" s="205"/>
      <c r="L317" s="205"/>
      <c r="M317" s="205"/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5"/>
      <c r="AD317" s="205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205"/>
      <c r="AY317" s="205"/>
      <c r="AZ317" s="205"/>
      <c r="BA317" s="205"/>
      <c r="BB317" s="205"/>
      <c r="BC317" s="205"/>
      <c r="BD317" s="205"/>
      <c r="BE317" s="205"/>
      <c r="BF317" s="205"/>
      <c r="BG317" s="205"/>
      <c r="BH317" s="205"/>
      <c r="BI317" s="205"/>
      <c r="BJ317" s="205"/>
      <c r="BK317" s="205"/>
      <c r="BL317" s="205"/>
      <c r="BM317" s="206">
        <v>4.48E-2</v>
      </c>
    </row>
    <row r="318" spans="1:65">
      <c r="A318" s="29"/>
      <c r="B318" s="3" t="s">
        <v>258</v>
      </c>
      <c r="C318" s="28"/>
      <c r="D318" s="23">
        <v>0</v>
      </c>
      <c r="E318" s="204"/>
      <c r="F318" s="205"/>
      <c r="G318" s="205"/>
      <c r="H318" s="205"/>
      <c r="I318" s="205"/>
      <c r="J318" s="205"/>
      <c r="K318" s="205"/>
      <c r="L318" s="205"/>
      <c r="M318" s="205"/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5"/>
      <c r="AB318" s="205"/>
      <c r="AC318" s="205"/>
      <c r="AD318" s="205"/>
      <c r="AE318" s="205"/>
      <c r="AF318" s="205"/>
      <c r="AG318" s="205"/>
      <c r="AH318" s="205"/>
      <c r="AI318" s="205"/>
      <c r="AJ318" s="205"/>
      <c r="AK318" s="205"/>
      <c r="AL318" s="205"/>
      <c r="AM318" s="205"/>
      <c r="AN318" s="205"/>
      <c r="AO318" s="205"/>
      <c r="AP318" s="205"/>
      <c r="AQ318" s="205"/>
      <c r="AR318" s="205"/>
      <c r="AS318" s="205"/>
      <c r="AT318" s="205"/>
      <c r="AU318" s="205"/>
      <c r="AV318" s="205"/>
      <c r="AW318" s="205"/>
      <c r="AX318" s="205"/>
      <c r="AY318" s="205"/>
      <c r="AZ318" s="205"/>
      <c r="BA318" s="205"/>
      <c r="BB318" s="205"/>
      <c r="BC318" s="205"/>
      <c r="BD318" s="205"/>
      <c r="BE318" s="205"/>
      <c r="BF318" s="205"/>
      <c r="BG318" s="205"/>
      <c r="BH318" s="205"/>
      <c r="BI318" s="205"/>
      <c r="BJ318" s="205"/>
      <c r="BK318" s="205"/>
      <c r="BL318" s="205"/>
      <c r="BM318" s="206">
        <v>31</v>
      </c>
    </row>
    <row r="319" spans="1:65">
      <c r="A319" s="29"/>
      <c r="B319" s="3" t="s">
        <v>86</v>
      </c>
      <c r="C319" s="28"/>
      <c r="D319" s="13">
        <v>0</v>
      </c>
      <c r="E319" s="15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55"/>
    </row>
    <row r="320" spans="1:65">
      <c r="A320" s="29"/>
      <c r="B320" s="3" t="s">
        <v>259</v>
      </c>
      <c r="C320" s="28"/>
      <c r="D320" s="13">
        <v>0</v>
      </c>
      <c r="E320" s="15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55"/>
    </row>
    <row r="321" spans="1:65">
      <c r="A321" s="29"/>
      <c r="B321" s="45" t="s">
        <v>260</v>
      </c>
      <c r="C321" s="46"/>
      <c r="D321" s="44" t="s">
        <v>261</v>
      </c>
      <c r="E321" s="15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5"/>
    </row>
    <row r="322" spans="1:65">
      <c r="B322" s="30"/>
      <c r="C322" s="20"/>
      <c r="D322" s="20"/>
      <c r="BM322" s="55"/>
    </row>
    <row r="323" spans="1:65" ht="15">
      <c r="B323" s="8" t="s">
        <v>623</v>
      </c>
      <c r="BM323" s="27" t="s">
        <v>311</v>
      </c>
    </row>
    <row r="324" spans="1:65" ht="15">
      <c r="A324" s="24" t="s">
        <v>26</v>
      </c>
      <c r="B324" s="18" t="s">
        <v>110</v>
      </c>
      <c r="C324" s="15" t="s">
        <v>111</v>
      </c>
      <c r="D324" s="16" t="s">
        <v>328</v>
      </c>
      <c r="E324" s="15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27">
        <v>1</v>
      </c>
    </row>
    <row r="325" spans="1:65">
      <c r="A325" s="29"/>
      <c r="B325" s="19" t="s">
        <v>228</v>
      </c>
      <c r="C325" s="9" t="s">
        <v>228</v>
      </c>
      <c r="D325" s="10" t="s">
        <v>112</v>
      </c>
      <c r="E325" s="15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27" t="s">
        <v>3</v>
      </c>
    </row>
    <row r="326" spans="1:65">
      <c r="A326" s="29"/>
      <c r="B326" s="19"/>
      <c r="C326" s="9"/>
      <c r="D326" s="10" t="s">
        <v>337</v>
      </c>
      <c r="E326" s="15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27">
        <v>2</v>
      </c>
    </row>
    <row r="327" spans="1:65">
      <c r="A327" s="29"/>
      <c r="B327" s="19"/>
      <c r="C327" s="9"/>
      <c r="D327" s="25"/>
      <c r="E327" s="15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7">
        <v>2</v>
      </c>
    </row>
    <row r="328" spans="1:65">
      <c r="A328" s="29"/>
      <c r="B328" s="18">
        <v>1</v>
      </c>
      <c r="C328" s="14">
        <v>1</v>
      </c>
      <c r="D328" s="21">
        <v>2.2000000000000002</v>
      </c>
      <c r="E328" s="15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7">
        <v>1</v>
      </c>
    </row>
    <row r="329" spans="1:65">
      <c r="A329" s="29"/>
      <c r="B329" s="19">
        <v>1</v>
      </c>
      <c r="C329" s="9">
        <v>2</v>
      </c>
      <c r="D329" s="11">
        <v>2.4</v>
      </c>
      <c r="E329" s="15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7">
        <v>26</v>
      </c>
    </row>
    <row r="330" spans="1:65">
      <c r="A330" s="29"/>
      <c r="B330" s="20" t="s">
        <v>256</v>
      </c>
      <c r="C330" s="12"/>
      <c r="D330" s="22">
        <v>2.2999999999999998</v>
      </c>
      <c r="E330" s="15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27">
        <v>16</v>
      </c>
    </row>
    <row r="331" spans="1:65">
      <c r="A331" s="29"/>
      <c r="B331" s="3" t="s">
        <v>257</v>
      </c>
      <c r="C331" s="28"/>
      <c r="D331" s="11">
        <v>2.2999999999999998</v>
      </c>
      <c r="E331" s="15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7">
        <v>2.2999999999999998</v>
      </c>
    </row>
    <row r="332" spans="1:65">
      <c r="A332" s="29"/>
      <c r="B332" s="3" t="s">
        <v>258</v>
      </c>
      <c r="C332" s="28"/>
      <c r="D332" s="23">
        <v>0.14142135623730931</v>
      </c>
      <c r="E332" s="15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7">
        <v>32</v>
      </c>
    </row>
    <row r="333" spans="1:65">
      <c r="A333" s="29"/>
      <c r="B333" s="3" t="s">
        <v>86</v>
      </c>
      <c r="C333" s="28"/>
      <c r="D333" s="13">
        <v>6.1487546190134489E-2</v>
      </c>
      <c r="E333" s="15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55"/>
    </row>
    <row r="334" spans="1:65">
      <c r="A334" s="29"/>
      <c r="B334" s="3" t="s">
        <v>259</v>
      </c>
      <c r="C334" s="28"/>
      <c r="D334" s="13">
        <v>0</v>
      </c>
      <c r="E334" s="15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55"/>
    </row>
    <row r="335" spans="1:65">
      <c r="A335" s="29"/>
      <c r="B335" s="45" t="s">
        <v>260</v>
      </c>
      <c r="C335" s="46"/>
      <c r="D335" s="44" t="s">
        <v>261</v>
      </c>
      <c r="E335" s="15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55"/>
    </row>
    <row r="336" spans="1:65">
      <c r="B336" s="30"/>
      <c r="C336" s="20"/>
      <c r="D336" s="20"/>
      <c r="BM336" s="55"/>
    </row>
    <row r="337" spans="1:65" ht="15">
      <c r="B337" s="8" t="s">
        <v>624</v>
      </c>
      <c r="BM337" s="27" t="s">
        <v>311</v>
      </c>
    </row>
    <row r="338" spans="1:65" ht="15">
      <c r="A338" s="24" t="s">
        <v>29</v>
      </c>
      <c r="B338" s="18" t="s">
        <v>110</v>
      </c>
      <c r="C338" s="15" t="s">
        <v>111</v>
      </c>
      <c r="D338" s="16" t="s">
        <v>328</v>
      </c>
      <c r="E338" s="15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27">
        <v>1</v>
      </c>
    </row>
    <row r="339" spans="1:65">
      <c r="A339" s="29"/>
      <c r="B339" s="19" t="s">
        <v>228</v>
      </c>
      <c r="C339" s="9" t="s">
        <v>228</v>
      </c>
      <c r="D339" s="10" t="s">
        <v>112</v>
      </c>
      <c r="E339" s="15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27" t="s">
        <v>3</v>
      </c>
    </row>
    <row r="340" spans="1:65">
      <c r="A340" s="29"/>
      <c r="B340" s="19"/>
      <c r="C340" s="9"/>
      <c r="D340" s="10" t="s">
        <v>337</v>
      </c>
      <c r="E340" s="15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27">
        <v>1</v>
      </c>
    </row>
    <row r="341" spans="1:65">
      <c r="A341" s="29"/>
      <c r="B341" s="19"/>
      <c r="C341" s="9"/>
      <c r="D341" s="25"/>
      <c r="E341" s="15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27">
        <v>1</v>
      </c>
    </row>
    <row r="342" spans="1:65">
      <c r="A342" s="29"/>
      <c r="B342" s="18">
        <v>1</v>
      </c>
      <c r="C342" s="14">
        <v>1</v>
      </c>
      <c r="D342" s="212">
        <v>30.1</v>
      </c>
      <c r="E342" s="215"/>
      <c r="F342" s="216"/>
      <c r="G342" s="216"/>
      <c r="H342" s="216"/>
      <c r="I342" s="216"/>
      <c r="J342" s="216"/>
      <c r="K342" s="216"/>
      <c r="L342" s="216"/>
      <c r="M342" s="216"/>
      <c r="N342" s="216"/>
      <c r="O342" s="216"/>
      <c r="P342" s="216"/>
      <c r="Q342" s="216"/>
      <c r="R342" s="216"/>
      <c r="S342" s="216"/>
      <c r="T342" s="216"/>
      <c r="U342" s="216"/>
      <c r="V342" s="216"/>
      <c r="W342" s="216"/>
      <c r="X342" s="216"/>
      <c r="Y342" s="216"/>
      <c r="Z342" s="216"/>
      <c r="AA342" s="216"/>
      <c r="AB342" s="216"/>
      <c r="AC342" s="216"/>
      <c r="AD342" s="216"/>
      <c r="AE342" s="216"/>
      <c r="AF342" s="216"/>
      <c r="AG342" s="216"/>
      <c r="AH342" s="216"/>
      <c r="AI342" s="216"/>
      <c r="AJ342" s="216"/>
      <c r="AK342" s="216"/>
      <c r="AL342" s="216"/>
      <c r="AM342" s="216"/>
      <c r="AN342" s="216"/>
      <c r="AO342" s="216"/>
      <c r="AP342" s="216"/>
      <c r="AQ342" s="216"/>
      <c r="AR342" s="216"/>
      <c r="AS342" s="216"/>
      <c r="AT342" s="216"/>
      <c r="AU342" s="216"/>
      <c r="AV342" s="216"/>
      <c r="AW342" s="216"/>
      <c r="AX342" s="216"/>
      <c r="AY342" s="216"/>
      <c r="AZ342" s="216"/>
      <c r="BA342" s="216"/>
      <c r="BB342" s="216"/>
      <c r="BC342" s="216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7">
        <v>1</v>
      </c>
    </row>
    <row r="343" spans="1:65">
      <c r="A343" s="29"/>
      <c r="B343" s="19">
        <v>1</v>
      </c>
      <c r="C343" s="9">
        <v>2</v>
      </c>
      <c r="D343" s="218">
        <v>30.1</v>
      </c>
      <c r="E343" s="215"/>
      <c r="F343" s="216"/>
      <c r="G343" s="216"/>
      <c r="H343" s="216"/>
      <c r="I343" s="216"/>
      <c r="J343" s="216"/>
      <c r="K343" s="216"/>
      <c r="L343" s="216"/>
      <c r="M343" s="216"/>
      <c r="N343" s="216"/>
      <c r="O343" s="216"/>
      <c r="P343" s="216"/>
      <c r="Q343" s="216"/>
      <c r="R343" s="216"/>
      <c r="S343" s="216"/>
      <c r="T343" s="216"/>
      <c r="U343" s="216"/>
      <c r="V343" s="216"/>
      <c r="W343" s="216"/>
      <c r="X343" s="216"/>
      <c r="Y343" s="216"/>
      <c r="Z343" s="216"/>
      <c r="AA343" s="216"/>
      <c r="AB343" s="216"/>
      <c r="AC343" s="216"/>
      <c r="AD343" s="216"/>
      <c r="AE343" s="216"/>
      <c r="AF343" s="216"/>
      <c r="AG343" s="216"/>
      <c r="AH343" s="216"/>
      <c r="AI343" s="216"/>
      <c r="AJ343" s="216"/>
      <c r="AK343" s="216"/>
      <c r="AL343" s="216"/>
      <c r="AM343" s="216"/>
      <c r="AN343" s="216"/>
      <c r="AO343" s="216"/>
      <c r="AP343" s="216"/>
      <c r="AQ343" s="216"/>
      <c r="AR343" s="216"/>
      <c r="AS343" s="216"/>
      <c r="AT343" s="216"/>
      <c r="AU343" s="216"/>
      <c r="AV343" s="216"/>
      <c r="AW343" s="216"/>
      <c r="AX343" s="216"/>
      <c r="AY343" s="216"/>
      <c r="AZ343" s="216"/>
      <c r="BA343" s="216"/>
      <c r="BB343" s="216"/>
      <c r="BC343" s="216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7">
        <v>27</v>
      </c>
    </row>
    <row r="344" spans="1:65">
      <c r="A344" s="29"/>
      <c r="B344" s="20" t="s">
        <v>256</v>
      </c>
      <c r="C344" s="12"/>
      <c r="D344" s="222">
        <v>30.1</v>
      </c>
      <c r="E344" s="215"/>
      <c r="F344" s="216"/>
      <c r="G344" s="216"/>
      <c r="H344" s="216"/>
      <c r="I344" s="216"/>
      <c r="J344" s="216"/>
      <c r="K344" s="216"/>
      <c r="L344" s="216"/>
      <c r="M344" s="216"/>
      <c r="N344" s="216"/>
      <c r="O344" s="216"/>
      <c r="P344" s="216"/>
      <c r="Q344" s="216"/>
      <c r="R344" s="216"/>
      <c r="S344" s="216"/>
      <c r="T344" s="216"/>
      <c r="U344" s="216"/>
      <c r="V344" s="216"/>
      <c r="W344" s="216"/>
      <c r="X344" s="216"/>
      <c r="Y344" s="216"/>
      <c r="Z344" s="216"/>
      <c r="AA344" s="216"/>
      <c r="AB344" s="216"/>
      <c r="AC344" s="216"/>
      <c r="AD344" s="216"/>
      <c r="AE344" s="216"/>
      <c r="AF344" s="216"/>
      <c r="AG344" s="216"/>
      <c r="AH344" s="216"/>
      <c r="AI344" s="216"/>
      <c r="AJ344" s="216"/>
      <c r="AK344" s="216"/>
      <c r="AL344" s="216"/>
      <c r="AM344" s="216"/>
      <c r="AN344" s="216"/>
      <c r="AO344" s="216"/>
      <c r="AP344" s="216"/>
      <c r="AQ344" s="216"/>
      <c r="AR344" s="216"/>
      <c r="AS344" s="216"/>
      <c r="AT344" s="216"/>
      <c r="AU344" s="216"/>
      <c r="AV344" s="216"/>
      <c r="AW344" s="216"/>
      <c r="AX344" s="216"/>
      <c r="AY344" s="216"/>
      <c r="AZ344" s="216"/>
      <c r="BA344" s="216"/>
      <c r="BB344" s="216"/>
      <c r="BC344" s="216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7">
        <v>16</v>
      </c>
    </row>
    <row r="345" spans="1:65">
      <c r="A345" s="29"/>
      <c r="B345" s="3" t="s">
        <v>257</v>
      </c>
      <c r="C345" s="28"/>
      <c r="D345" s="218">
        <v>30.1</v>
      </c>
      <c r="E345" s="215"/>
      <c r="F345" s="216"/>
      <c r="G345" s="216"/>
      <c r="H345" s="216"/>
      <c r="I345" s="216"/>
      <c r="J345" s="216"/>
      <c r="K345" s="216"/>
      <c r="L345" s="216"/>
      <c r="M345" s="216"/>
      <c r="N345" s="216"/>
      <c r="O345" s="216"/>
      <c r="P345" s="216"/>
      <c r="Q345" s="216"/>
      <c r="R345" s="216"/>
      <c r="S345" s="216"/>
      <c r="T345" s="216"/>
      <c r="U345" s="216"/>
      <c r="V345" s="216"/>
      <c r="W345" s="216"/>
      <c r="X345" s="216"/>
      <c r="Y345" s="216"/>
      <c r="Z345" s="216"/>
      <c r="AA345" s="216"/>
      <c r="AB345" s="216"/>
      <c r="AC345" s="216"/>
      <c r="AD345" s="216"/>
      <c r="AE345" s="216"/>
      <c r="AF345" s="216"/>
      <c r="AG345" s="216"/>
      <c r="AH345" s="216"/>
      <c r="AI345" s="216"/>
      <c r="AJ345" s="216"/>
      <c r="AK345" s="216"/>
      <c r="AL345" s="216"/>
      <c r="AM345" s="216"/>
      <c r="AN345" s="216"/>
      <c r="AO345" s="216"/>
      <c r="AP345" s="216"/>
      <c r="AQ345" s="216"/>
      <c r="AR345" s="216"/>
      <c r="AS345" s="216"/>
      <c r="AT345" s="216"/>
      <c r="AU345" s="216"/>
      <c r="AV345" s="216"/>
      <c r="AW345" s="216"/>
      <c r="AX345" s="216"/>
      <c r="AY345" s="216"/>
      <c r="AZ345" s="216"/>
      <c r="BA345" s="216"/>
      <c r="BB345" s="216"/>
      <c r="BC345" s="216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7">
        <v>30.1</v>
      </c>
    </row>
    <row r="346" spans="1:65">
      <c r="A346" s="29"/>
      <c r="B346" s="3" t="s">
        <v>258</v>
      </c>
      <c r="C346" s="28"/>
      <c r="D346" s="218">
        <v>0</v>
      </c>
      <c r="E346" s="215"/>
      <c r="F346" s="216"/>
      <c r="G346" s="216"/>
      <c r="H346" s="216"/>
      <c r="I346" s="216"/>
      <c r="J346" s="216"/>
      <c r="K346" s="216"/>
      <c r="L346" s="216"/>
      <c r="M346" s="216"/>
      <c r="N346" s="216"/>
      <c r="O346" s="216"/>
      <c r="P346" s="216"/>
      <c r="Q346" s="216"/>
      <c r="R346" s="216"/>
      <c r="S346" s="216"/>
      <c r="T346" s="216"/>
      <c r="U346" s="216"/>
      <c r="V346" s="216"/>
      <c r="W346" s="216"/>
      <c r="X346" s="216"/>
      <c r="Y346" s="216"/>
      <c r="Z346" s="216"/>
      <c r="AA346" s="216"/>
      <c r="AB346" s="216"/>
      <c r="AC346" s="216"/>
      <c r="AD346" s="216"/>
      <c r="AE346" s="216"/>
      <c r="AF346" s="216"/>
      <c r="AG346" s="216"/>
      <c r="AH346" s="216"/>
      <c r="AI346" s="216"/>
      <c r="AJ346" s="216"/>
      <c r="AK346" s="216"/>
      <c r="AL346" s="216"/>
      <c r="AM346" s="216"/>
      <c r="AN346" s="216"/>
      <c r="AO346" s="216"/>
      <c r="AP346" s="216"/>
      <c r="AQ346" s="216"/>
      <c r="AR346" s="216"/>
      <c r="AS346" s="216"/>
      <c r="AT346" s="216"/>
      <c r="AU346" s="216"/>
      <c r="AV346" s="216"/>
      <c r="AW346" s="216"/>
      <c r="AX346" s="216"/>
      <c r="AY346" s="216"/>
      <c r="AZ346" s="216"/>
      <c r="BA346" s="216"/>
      <c r="BB346" s="216"/>
      <c r="BC346" s="216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7">
        <v>33</v>
      </c>
    </row>
    <row r="347" spans="1:65">
      <c r="A347" s="29"/>
      <c r="B347" s="3" t="s">
        <v>86</v>
      </c>
      <c r="C347" s="28"/>
      <c r="D347" s="13">
        <v>0</v>
      </c>
      <c r="E347" s="15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55"/>
    </row>
    <row r="348" spans="1:65">
      <c r="A348" s="29"/>
      <c r="B348" s="3" t="s">
        <v>259</v>
      </c>
      <c r="C348" s="28"/>
      <c r="D348" s="13">
        <v>0</v>
      </c>
      <c r="E348" s="15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55"/>
    </row>
    <row r="349" spans="1:65">
      <c r="A349" s="29"/>
      <c r="B349" s="45" t="s">
        <v>260</v>
      </c>
      <c r="C349" s="46"/>
      <c r="D349" s="44" t="s">
        <v>261</v>
      </c>
      <c r="E349" s="15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55"/>
    </row>
    <row r="350" spans="1:65">
      <c r="B350" s="30"/>
      <c r="C350" s="20"/>
      <c r="D350" s="20"/>
      <c r="BM350" s="55"/>
    </row>
    <row r="351" spans="1:65" ht="15">
      <c r="B351" s="8" t="s">
        <v>625</v>
      </c>
      <c r="BM351" s="27" t="s">
        <v>311</v>
      </c>
    </row>
    <row r="352" spans="1:65" ht="15">
      <c r="A352" s="24" t="s">
        <v>31</v>
      </c>
      <c r="B352" s="18" t="s">
        <v>110</v>
      </c>
      <c r="C352" s="15" t="s">
        <v>111</v>
      </c>
      <c r="D352" s="16" t="s">
        <v>328</v>
      </c>
      <c r="E352" s="15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7">
        <v>1</v>
      </c>
    </row>
    <row r="353" spans="1:65">
      <c r="A353" s="29"/>
      <c r="B353" s="19" t="s">
        <v>228</v>
      </c>
      <c r="C353" s="9" t="s">
        <v>228</v>
      </c>
      <c r="D353" s="10" t="s">
        <v>112</v>
      </c>
      <c r="E353" s="15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27" t="s">
        <v>3</v>
      </c>
    </row>
    <row r="354" spans="1:65">
      <c r="A354" s="29"/>
      <c r="B354" s="19"/>
      <c r="C354" s="9"/>
      <c r="D354" s="10" t="s">
        <v>337</v>
      </c>
      <c r="E354" s="15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27">
        <v>1</v>
      </c>
    </row>
    <row r="355" spans="1:65">
      <c r="A355" s="29"/>
      <c r="B355" s="19"/>
      <c r="C355" s="9"/>
      <c r="D355" s="25"/>
      <c r="E355" s="15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27">
        <v>1</v>
      </c>
    </row>
    <row r="356" spans="1:65">
      <c r="A356" s="29"/>
      <c r="B356" s="18">
        <v>1</v>
      </c>
      <c r="C356" s="14">
        <v>1</v>
      </c>
      <c r="D356" s="212">
        <v>32.299999999999997</v>
      </c>
      <c r="E356" s="215"/>
      <c r="F356" s="216"/>
      <c r="G356" s="216"/>
      <c r="H356" s="216"/>
      <c r="I356" s="216"/>
      <c r="J356" s="216"/>
      <c r="K356" s="216"/>
      <c r="L356" s="216"/>
      <c r="M356" s="216"/>
      <c r="N356" s="216"/>
      <c r="O356" s="216"/>
      <c r="P356" s="216"/>
      <c r="Q356" s="216"/>
      <c r="R356" s="216"/>
      <c r="S356" s="216"/>
      <c r="T356" s="216"/>
      <c r="U356" s="216"/>
      <c r="V356" s="216"/>
      <c r="W356" s="216"/>
      <c r="X356" s="216"/>
      <c r="Y356" s="216"/>
      <c r="Z356" s="216"/>
      <c r="AA356" s="216"/>
      <c r="AB356" s="216"/>
      <c r="AC356" s="216"/>
      <c r="AD356" s="216"/>
      <c r="AE356" s="216"/>
      <c r="AF356" s="216"/>
      <c r="AG356" s="216"/>
      <c r="AH356" s="216"/>
      <c r="AI356" s="216"/>
      <c r="AJ356" s="216"/>
      <c r="AK356" s="216"/>
      <c r="AL356" s="216"/>
      <c r="AM356" s="216"/>
      <c r="AN356" s="216"/>
      <c r="AO356" s="216"/>
      <c r="AP356" s="216"/>
      <c r="AQ356" s="216"/>
      <c r="AR356" s="216"/>
      <c r="AS356" s="216"/>
      <c r="AT356" s="216"/>
      <c r="AU356" s="216"/>
      <c r="AV356" s="216"/>
      <c r="AW356" s="216"/>
      <c r="AX356" s="216"/>
      <c r="AY356" s="216"/>
      <c r="AZ356" s="216"/>
      <c r="BA356" s="216"/>
      <c r="BB356" s="216"/>
      <c r="BC356" s="216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7">
        <v>1</v>
      </c>
    </row>
    <row r="357" spans="1:65">
      <c r="A357" s="29"/>
      <c r="B357" s="19">
        <v>1</v>
      </c>
      <c r="C357" s="9">
        <v>2</v>
      </c>
      <c r="D357" s="218">
        <v>32.1</v>
      </c>
      <c r="E357" s="215"/>
      <c r="F357" s="216"/>
      <c r="G357" s="216"/>
      <c r="H357" s="216"/>
      <c r="I357" s="216"/>
      <c r="J357" s="216"/>
      <c r="K357" s="216"/>
      <c r="L357" s="216"/>
      <c r="M357" s="216"/>
      <c r="N357" s="216"/>
      <c r="O357" s="216"/>
      <c r="P357" s="216"/>
      <c r="Q357" s="216"/>
      <c r="R357" s="216"/>
      <c r="S357" s="216"/>
      <c r="T357" s="216"/>
      <c r="U357" s="216"/>
      <c r="V357" s="216"/>
      <c r="W357" s="216"/>
      <c r="X357" s="216"/>
      <c r="Y357" s="216"/>
      <c r="Z357" s="216"/>
      <c r="AA357" s="216"/>
      <c r="AB357" s="216"/>
      <c r="AC357" s="216"/>
      <c r="AD357" s="216"/>
      <c r="AE357" s="216"/>
      <c r="AF357" s="216"/>
      <c r="AG357" s="216"/>
      <c r="AH357" s="216"/>
      <c r="AI357" s="216"/>
      <c r="AJ357" s="216"/>
      <c r="AK357" s="216"/>
      <c r="AL357" s="216"/>
      <c r="AM357" s="216"/>
      <c r="AN357" s="216"/>
      <c r="AO357" s="216"/>
      <c r="AP357" s="216"/>
      <c r="AQ357" s="216"/>
      <c r="AR357" s="216"/>
      <c r="AS357" s="216"/>
      <c r="AT357" s="216"/>
      <c r="AU357" s="216"/>
      <c r="AV357" s="216"/>
      <c r="AW357" s="216"/>
      <c r="AX357" s="216"/>
      <c r="AY357" s="216"/>
      <c r="AZ357" s="216"/>
      <c r="BA357" s="216"/>
      <c r="BB357" s="216"/>
      <c r="BC357" s="216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7">
        <v>6</v>
      </c>
    </row>
    <row r="358" spans="1:65">
      <c r="A358" s="29"/>
      <c r="B358" s="20" t="s">
        <v>256</v>
      </c>
      <c r="C358" s="12"/>
      <c r="D358" s="222">
        <v>32.200000000000003</v>
      </c>
      <c r="E358" s="215"/>
      <c r="F358" s="216"/>
      <c r="G358" s="216"/>
      <c r="H358" s="216"/>
      <c r="I358" s="216"/>
      <c r="J358" s="216"/>
      <c r="K358" s="216"/>
      <c r="L358" s="216"/>
      <c r="M358" s="216"/>
      <c r="N358" s="216"/>
      <c r="O358" s="216"/>
      <c r="P358" s="216"/>
      <c r="Q358" s="216"/>
      <c r="R358" s="216"/>
      <c r="S358" s="216"/>
      <c r="T358" s="216"/>
      <c r="U358" s="216"/>
      <c r="V358" s="216"/>
      <c r="W358" s="216"/>
      <c r="X358" s="216"/>
      <c r="Y358" s="216"/>
      <c r="Z358" s="216"/>
      <c r="AA358" s="216"/>
      <c r="AB358" s="216"/>
      <c r="AC358" s="216"/>
      <c r="AD358" s="216"/>
      <c r="AE358" s="216"/>
      <c r="AF358" s="216"/>
      <c r="AG358" s="216"/>
      <c r="AH358" s="216"/>
      <c r="AI358" s="216"/>
      <c r="AJ358" s="216"/>
      <c r="AK358" s="216"/>
      <c r="AL358" s="216"/>
      <c r="AM358" s="216"/>
      <c r="AN358" s="216"/>
      <c r="AO358" s="216"/>
      <c r="AP358" s="216"/>
      <c r="AQ358" s="216"/>
      <c r="AR358" s="216"/>
      <c r="AS358" s="216"/>
      <c r="AT358" s="216"/>
      <c r="AU358" s="216"/>
      <c r="AV358" s="216"/>
      <c r="AW358" s="216"/>
      <c r="AX358" s="216"/>
      <c r="AY358" s="216"/>
      <c r="AZ358" s="216"/>
      <c r="BA358" s="216"/>
      <c r="BB358" s="216"/>
      <c r="BC358" s="216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7">
        <v>16</v>
      </c>
    </row>
    <row r="359" spans="1:65">
      <c r="A359" s="29"/>
      <c r="B359" s="3" t="s">
        <v>257</v>
      </c>
      <c r="C359" s="28"/>
      <c r="D359" s="218">
        <v>32.200000000000003</v>
      </c>
      <c r="E359" s="215"/>
      <c r="F359" s="216"/>
      <c r="G359" s="216"/>
      <c r="H359" s="216"/>
      <c r="I359" s="216"/>
      <c r="J359" s="216"/>
      <c r="K359" s="216"/>
      <c r="L359" s="216"/>
      <c r="M359" s="216"/>
      <c r="N359" s="216"/>
      <c r="O359" s="216"/>
      <c r="P359" s="216"/>
      <c r="Q359" s="216"/>
      <c r="R359" s="216"/>
      <c r="S359" s="216"/>
      <c r="T359" s="216"/>
      <c r="U359" s="216"/>
      <c r="V359" s="216"/>
      <c r="W359" s="216"/>
      <c r="X359" s="216"/>
      <c r="Y359" s="216"/>
      <c r="Z359" s="216"/>
      <c r="AA359" s="216"/>
      <c r="AB359" s="216"/>
      <c r="AC359" s="216"/>
      <c r="AD359" s="216"/>
      <c r="AE359" s="216"/>
      <c r="AF359" s="216"/>
      <c r="AG359" s="216"/>
      <c r="AH359" s="216"/>
      <c r="AI359" s="216"/>
      <c r="AJ359" s="216"/>
      <c r="AK359" s="216"/>
      <c r="AL359" s="216"/>
      <c r="AM359" s="216"/>
      <c r="AN359" s="216"/>
      <c r="AO359" s="216"/>
      <c r="AP359" s="216"/>
      <c r="AQ359" s="216"/>
      <c r="AR359" s="216"/>
      <c r="AS359" s="216"/>
      <c r="AT359" s="216"/>
      <c r="AU359" s="216"/>
      <c r="AV359" s="216"/>
      <c r="AW359" s="216"/>
      <c r="AX359" s="216"/>
      <c r="AY359" s="216"/>
      <c r="AZ359" s="216"/>
      <c r="BA359" s="216"/>
      <c r="BB359" s="216"/>
      <c r="BC359" s="216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7">
        <v>32.200000000000003</v>
      </c>
    </row>
    <row r="360" spans="1:65">
      <c r="A360" s="29"/>
      <c r="B360" s="3" t="s">
        <v>258</v>
      </c>
      <c r="C360" s="28"/>
      <c r="D360" s="218">
        <v>0.14142135623730651</v>
      </c>
      <c r="E360" s="215"/>
      <c r="F360" s="216"/>
      <c r="G360" s="216"/>
      <c r="H360" s="216"/>
      <c r="I360" s="216"/>
      <c r="J360" s="216"/>
      <c r="K360" s="216"/>
      <c r="L360" s="216"/>
      <c r="M360" s="216"/>
      <c r="N360" s="216"/>
      <c r="O360" s="216"/>
      <c r="P360" s="216"/>
      <c r="Q360" s="216"/>
      <c r="R360" s="216"/>
      <c r="S360" s="216"/>
      <c r="T360" s="216"/>
      <c r="U360" s="216"/>
      <c r="V360" s="216"/>
      <c r="W360" s="216"/>
      <c r="X360" s="216"/>
      <c r="Y360" s="216"/>
      <c r="Z360" s="216"/>
      <c r="AA360" s="216"/>
      <c r="AB360" s="216"/>
      <c r="AC360" s="216"/>
      <c r="AD360" s="216"/>
      <c r="AE360" s="216"/>
      <c r="AF360" s="216"/>
      <c r="AG360" s="216"/>
      <c r="AH360" s="216"/>
      <c r="AI360" s="216"/>
      <c r="AJ360" s="216"/>
      <c r="AK360" s="216"/>
      <c r="AL360" s="216"/>
      <c r="AM360" s="216"/>
      <c r="AN360" s="216"/>
      <c r="AO360" s="216"/>
      <c r="AP360" s="216"/>
      <c r="AQ360" s="216"/>
      <c r="AR360" s="216"/>
      <c r="AS360" s="216"/>
      <c r="AT360" s="216"/>
      <c r="AU360" s="216"/>
      <c r="AV360" s="216"/>
      <c r="AW360" s="216"/>
      <c r="AX360" s="216"/>
      <c r="AY360" s="216"/>
      <c r="AZ360" s="216"/>
      <c r="BA360" s="216"/>
      <c r="BB360" s="216"/>
      <c r="BC360" s="216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7">
        <v>34</v>
      </c>
    </row>
    <row r="361" spans="1:65">
      <c r="A361" s="29"/>
      <c r="B361" s="3" t="s">
        <v>86</v>
      </c>
      <c r="C361" s="28"/>
      <c r="D361" s="13">
        <v>4.3919675850095184E-3</v>
      </c>
      <c r="E361" s="15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55"/>
    </row>
    <row r="362" spans="1:65">
      <c r="A362" s="29"/>
      <c r="B362" s="3" t="s">
        <v>259</v>
      </c>
      <c r="C362" s="28"/>
      <c r="D362" s="13">
        <v>0</v>
      </c>
      <c r="E362" s="15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55"/>
    </row>
    <row r="363" spans="1:65">
      <c r="A363" s="29"/>
      <c r="B363" s="45" t="s">
        <v>260</v>
      </c>
      <c r="C363" s="46"/>
      <c r="D363" s="44" t="s">
        <v>261</v>
      </c>
      <c r="E363" s="15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55"/>
    </row>
    <row r="364" spans="1:65">
      <c r="B364" s="30"/>
      <c r="C364" s="20"/>
      <c r="D364" s="20"/>
      <c r="BM364" s="55"/>
    </row>
    <row r="365" spans="1:65" ht="15">
      <c r="B365" s="8" t="s">
        <v>626</v>
      </c>
      <c r="BM365" s="27" t="s">
        <v>311</v>
      </c>
    </row>
    <row r="366" spans="1:65" ht="15">
      <c r="A366" s="24" t="s">
        <v>34</v>
      </c>
      <c r="B366" s="18" t="s">
        <v>110</v>
      </c>
      <c r="C366" s="15" t="s">
        <v>111</v>
      </c>
      <c r="D366" s="16" t="s">
        <v>328</v>
      </c>
      <c r="E366" s="15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27">
        <v>1</v>
      </c>
    </row>
    <row r="367" spans="1:65">
      <c r="A367" s="29"/>
      <c r="B367" s="19" t="s">
        <v>228</v>
      </c>
      <c r="C367" s="9" t="s">
        <v>228</v>
      </c>
      <c r="D367" s="10" t="s">
        <v>112</v>
      </c>
      <c r="E367" s="15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7" t="s">
        <v>3</v>
      </c>
    </row>
    <row r="368" spans="1:65">
      <c r="A368" s="29"/>
      <c r="B368" s="19"/>
      <c r="C368" s="9"/>
      <c r="D368" s="10" t="s">
        <v>337</v>
      </c>
      <c r="E368" s="15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7">
        <v>0</v>
      </c>
    </row>
    <row r="369" spans="1:65">
      <c r="A369" s="29"/>
      <c r="B369" s="19"/>
      <c r="C369" s="9"/>
      <c r="D369" s="25"/>
      <c r="E369" s="15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7">
        <v>0</v>
      </c>
    </row>
    <row r="370" spans="1:65">
      <c r="A370" s="29"/>
      <c r="B370" s="18">
        <v>1</v>
      </c>
      <c r="C370" s="14">
        <v>1</v>
      </c>
      <c r="D370" s="223">
        <v>82</v>
      </c>
      <c r="E370" s="225"/>
      <c r="F370" s="226"/>
      <c r="G370" s="226"/>
      <c r="H370" s="226"/>
      <c r="I370" s="226"/>
      <c r="J370" s="226"/>
      <c r="K370" s="226"/>
      <c r="L370" s="226"/>
      <c r="M370" s="226"/>
      <c r="N370" s="226"/>
      <c r="O370" s="226"/>
      <c r="P370" s="226"/>
      <c r="Q370" s="226"/>
      <c r="R370" s="226"/>
      <c r="S370" s="226"/>
      <c r="T370" s="226"/>
      <c r="U370" s="226"/>
      <c r="V370" s="226"/>
      <c r="W370" s="226"/>
      <c r="X370" s="226"/>
      <c r="Y370" s="226"/>
      <c r="Z370" s="226"/>
      <c r="AA370" s="226"/>
      <c r="AB370" s="226"/>
      <c r="AC370" s="226"/>
      <c r="AD370" s="226"/>
      <c r="AE370" s="226"/>
      <c r="AF370" s="226"/>
      <c r="AG370" s="226"/>
      <c r="AH370" s="226"/>
      <c r="AI370" s="226"/>
      <c r="AJ370" s="226"/>
      <c r="AK370" s="226"/>
      <c r="AL370" s="226"/>
      <c r="AM370" s="226"/>
      <c r="AN370" s="226"/>
      <c r="AO370" s="226"/>
      <c r="AP370" s="226"/>
      <c r="AQ370" s="226"/>
      <c r="AR370" s="226"/>
      <c r="AS370" s="226"/>
      <c r="AT370" s="226"/>
      <c r="AU370" s="226"/>
      <c r="AV370" s="226"/>
      <c r="AW370" s="226"/>
      <c r="AX370" s="226"/>
      <c r="AY370" s="226"/>
      <c r="AZ370" s="226"/>
      <c r="BA370" s="226"/>
      <c r="BB370" s="226"/>
      <c r="BC370" s="226"/>
      <c r="BD370" s="226"/>
      <c r="BE370" s="226"/>
      <c r="BF370" s="226"/>
      <c r="BG370" s="226"/>
      <c r="BH370" s="226"/>
      <c r="BI370" s="226"/>
      <c r="BJ370" s="226"/>
      <c r="BK370" s="226"/>
      <c r="BL370" s="226"/>
      <c r="BM370" s="227">
        <v>1</v>
      </c>
    </row>
    <row r="371" spans="1:65">
      <c r="A371" s="29"/>
      <c r="B371" s="19">
        <v>1</v>
      </c>
      <c r="C371" s="9">
        <v>2</v>
      </c>
      <c r="D371" s="228">
        <v>84</v>
      </c>
      <c r="E371" s="225"/>
      <c r="F371" s="226"/>
      <c r="G371" s="226"/>
      <c r="H371" s="226"/>
      <c r="I371" s="226"/>
      <c r="J371" s="226"/>
      <c r="K371" s="226"/>
      <c r="L371" s="226"/>
      <c r="M371" s="226"/>
      <c r="N371" s="226"/>
      <c r="O371" s="226"/>
      <c r="P371" s="226"/>
      <c r="Q371" s="226"/>
      <c r="R371" s="226"/>
      <c r="S371" s="226"/>
      <c r="T371" s="226"/>
      <c r="U371" s="226"/>
      <c r="V371" s="226"/>
      <c r="W371" s="226"/>
      <c r="X371" s="226"/>
      <c r="Y371" s="226"/>
      <c r="Z371" s="226"/>
      <c r="AA371" s="226"/>
      <c r="AB371" s="226"/>
      <c r="AC371" s="226"/>
      <c r="AD371" s="226"/>
      <c r="AE371" s="226"/>
      <c r="AF371" s="226"/>
      <c r="AG371" s="226"/>
      <c r="AH371" s="226"/>
      <c r="AI371" s="226"/>
      <c r="AJ371" s="226"/>
      <c r="AK371" s="226"/>
      <c r="AL371" s="226"/>
      <c r="AM371" s="226"/>
      <c r="AN371" s="226"/>
      <c r="AO371" s="226"/>
      <c r="AP371" s="226"/>
      <c r="AQ371" s="226"/>
      <c r="AR371" s="226"/>
      <c r="AS371" s="226"/>
      <c r="AT371" s="226"/>
      <c r="AU371" s="226"/>
      <c r="AV371" s="226"/>
      <c r="AW371" s="226"/>
      <c r="AX371" s="226"/>
      <c r="AY371" s="226"/>
      <c r="AZ371" s="226"/>
      <c r="BA371" s="226"/>
      <c r="BB371" s="226"/>
      <c r="BC371" s="226"/>
      <c r="BD371" s="226"/>
      <c r="BE371" s="226"/>
      <c r="BF371" s="226"/>
      <c r="BG371" s="226"/>
      <c r="BH371" s="226"/>
      <c r="BI371" s="226"/>
      <c r="BJ371" s="226"/>
      <c r="BK371" s="226"/>
      <c r="BL371" s="226"/>
      <c r="BM371" s="227">
        <v>29</v>
      </c>
    </row>
    <row r="372" spans="1:65">
      <c r="A372" s="29"/>
      <c r="B372" s="20" t="s">
        <v>256</v>
      </c>
      <c r="C372" s="12"/>
      <c r="D372" s="232">
        <v>83</v>
      </c>
      <c r="E372" s="225"/>
      <c r="F372" s="226"/>
      <c r="G372" s="226"/>
      <c r="H372" s="226"/>
      <c r="I372" s="226"/>
      <c r="J372" s="226"/>
      <c r="K372" s="226"/>
      <c r="L372" s="226"/>
      <c r="M372" s="226"/>
      <c r="N372" s="226"/>
      <c r="O372" s="226"/>
      <c r="P372" s="226"/>
      <c r="Q372" s="226"/>
      <c r="R372" s="226"/>
      <c r="S372" s="226"/>
      <c r="T372" s="226"/>
      <c r="U372" s="226"/>
      <c r="V372" s="226"/>
      <c r="W372" s="226"/>
      <c r="X372" s="226"/>
      <c r="Y372" s="226"/>
      <c r="Z372" s="226"/>
      <c r="AA372" s="226"/>
      <c r="AB372" s="226"/>
      <c r="AC372" s="226"/>
      <c r="AD372" s="226"/>
      <c r="AE372" s="226"/>
      <c r="AF372" s="226"/>
      <c r="AG372" s="226"/>
      <c r="AH372" s="226"/>
      <c r="AI372" s="226"/>
      <c r="AJ372" s="226"/>
      <c r="AK372" s="226"/>
      <c r="AL372" s="226"/>
      <c r="AM372" s="226"/>
      <c r="AN372" s="226"/>
      <c r="AO372" s="226"/>
      <c r="AP372" s="226"/>
      <c r="AQ372" s="226"/>
      <c r="AR372" s="226"/>
      <c r="AS372" s="226"/>
      <c r="AT372" s="226"/>
      <c r="AU372" s="226"/>
      <c r="AV372" s="226"/>
      <c r="AW372" s="226"/>
      <c r="AX372" s="226"/>
      <c r="AY372" s="226"/>
      <c r="AZ372" s="226"/>
      <c r="BA372" s="226"/>
      <c r="BB372" s="226"/>
      <c r="BC372" s="226"/>
      <c r="BD372" s="226"/>
      <c r="BE372" s="226"/>
      <c r="BF372" s="226"/>
      <c r="BG372" s="226"/>
      <c r="BH372" s="226"/>
      <c r="BI372" s="226"/>
      <c r="BJ372" s="226"/>
      <c r="BK372" s="226"/>
      <c r="BL372" s="226"/>
      <c r="BM372" s="227">
        <v>16</v>
      </c>
    </row>
    <row r="373" spans="1:65">
      <c r="A373" s="29"/>
      <c r="B373" s="3" t="s">
        <v>257</v>
      </c>
      <c r="C373" s="28"/>
      <c r="D373" s="228">
        <v>83</v>
      </c>
      <c r="E373" s="225"/>
      <c r="F373" s="226"/>
      <c r="G373" s="226"/>
      <c r="H373" s="226"/>
      <c r="I373" s="226"/>
      <c r="J373" s="226"/>
      <c r="K373" s="226"/>
      <c r="L373" s="226"/>
      <c r="M373" s="226"/>
      <c r="N373" s="226"/>
      <c r="O373" s="226"/>
      <c r="P373" s="226"/>
      <c r="Q373" s="226"/>
      <c r="R373" s="226"/>
      <c r="S373" s="226"/>
      <c r="T373" s="226"/>
      <c r="U373" s="226"/>
      <c r="V373" s="226"/>
      <c r="W373" s="226"/>
      <c r="X373" s="226"/>
      <c r="Y373" s="226"/>
      <c r="Z373" s="226"/>
      <c r="AA373" s="226"/>
      <c r="AB373" s="226"/>
      <c r="AC373" s="226"/>
      <c r="AD373" s="226"/>
      <c r="AE373" s="226"/>
      <c r="AF373" s="226"/>
      <c r="AG373" s="226"/>
      <c r="AH373" s="226"/>
      <c r="AI373" s="226"/>
      <c r="AJ373" s="226"/>
      <c r="AK373" s="226"/>
      <c r="AL373" s="226"/>
      <c r="AM373" s="226"/>
      <c r="AN373" s="226"/>
      <c r="AO373" s="226"/>
      <c r="AP373" s="226"/>
      <c r="AQ373" s="226"/>
      <c r="AR373" s="226"/>
      <c r="AS373" s="226"/>
      <c r="AT373" s="226"/>
      <c r="AU373" s="226"/>
      <c r="AV373" s="226"/>
      <c r="AW373" s="226"/>
      <c r="AX373" s="226"/>
      <c r="AY373" s="226"/>
      <c r="AZ373" s="226"/>
      <c r="BA373" s="226"/>
      <c r="BB373" s="226"/>
      <c r="BC373" s="226"/>
      <c r="BD373" s="226"/>
      <c r="BE373" s="226"/>
      <c r="BF373" s="226"/>
      <c r="BG373" s="226"/>
      <c r="BH373" s="226"/>
      <c r="BI373" s="226"/>
      <c r="BJ373" s="226"/>
      <c r="BK373" s="226"/>
      <c r="BL373" s="226"/>
      <c r="BM373" s="227">
        <v>83</v>
      </c>
    </row>
    <row r="374" spans="1:65">
      <c r="A374" s="29"/>
      <c r="B374" s="3" t="s">
        <v>258</v>
      </c>
      <c r="C374" s="28"/>
      <c r="D374" s="228">
        <v>1.4142135623730951</v>
      </c>
      <c r="E374" s="225"/>
      <c r="F374" s="226"/>
      <c r="G374" s="226"/>
      <c r="H374" s="226"/>
      <c r="I374" s="226"/>
      <c r="J374" s="226"/>
      <c r="K374" s="226"/>
      <c r="L374" s="226"/>
      <c r="M374" s="226"/>
      <c r="N374" s="226"/>
      <c r="O374" s="226"/>
      <c r="P374" s="226"/>
      <c r="Q374" s="226"/>
      <c r="R374" s="226"/>
      <c r="S374" s="226"/>
      <c r="T374" s="226"/>
      <c r="U374" s="226"/>
      <c r="V374" s="226"/>
      <c r="W374" s="226"/>
      <c r="X374" s="226"/>
      <c r="Y374" s="226"/>
      <c r="Z374" s="226"/>
      <c r="AA374" s="226"/>
      <c r="AB374" s="226"/>
      <c r="AC374" s="226"/>
      <c r="AD374" s="226"/>
      <c r="AE374" s="226"/>
      <c r="AF374" s="226"/>
      <c r="AG374" s="226"/>
      <c r="AH374" s="226"/>
      <c r="AI374" s="226"/>
      <c r="AJ374" s="226"/>
      <c r="AK374" s="226"/>
      <c r="AL374" s="226"/>
      <c r="AM374" s="226"/>
      <c r="AN374" s="226"/>
      <c r="AO374" s="226"/>
      <c r="AP374" s="226"/>
      <c r="AQ374" s="226"/>
      <c r="AR374" s="226"/>
      <c r="AS374" s="226"/>
      <c r="AT374" s="226"/>
      <c r="AU374" s="226"/>
      <c r="AV374" s="226"/>
      <c r="AW374" s="226"/>
      <c r="AX374" s="226"/>
      <c r="AY374" s="226"/>
      <c r="AZ374" s="226"/>
      <c r="BA374" s="226"/>
      <c r="BB374" s="226"/>
      <c r="BC374" s="226"/>
      <c r="BD374" s="226"/>
      <c r="BE374" s="226"/>
      <c r="BF374" s="226"/>
      <c r="BG374" s="226"/>
      <c r="BH374" s="226"/>
      <c r="BI374" s="226"/>
      <c r="BJ374" s="226"/>
      <c r="BK374" s="226"/>
      <c r="BL374" s="226"/>
      <c r="BM374" s="227">
        <v>35</v>
      </c>
    </row>
    <row r="375" spans="1:65">
      <c r="A375" s="29"/>
      <c r="B375" s="3" t="s">
        <v>86</v>
      </c>
      <c r="C375" s="28"/>
      <c r="D375" s="13">
        <v>1.7038717618952953E-2</v>
      </c>
      <c r="E375" s="15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5"/>
    </row>
    <row r="376" spans="1:65">
      <c r="A376" s="29"/>
      <c r="B376" s="3" t="s">
        <v>259</v>
      </c>
      <c r="C376" s="28"/>
      <c r="D376" s="13">
        <v>0</v>
      </c>
      <c r="E376" s="15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5"/>
    </row>
    <row r="377" spans="1:65">
      <c r="A377" s="29"/>
      <c r="B377" s="45" t="s">
        <v>260</v>
      </c>
      <c r="C377" s="46"/>
      <c r="D377" s="44" t="s">
        <v>261</v>
      </c>
      <c r="E377" s="15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5"/>
    </row>
    <row r="378" spans="1:65">
      <c r="B378" s="30"/>
      <c r="C378" s="20"/>
      <c r="D378" s="20"/>
      <c r="BM378" s="55"/>
    </row>
    <row r="379" spans="1:65" ht="15">
      <c r="B379" s="8" t="s">
        <v>627</v>
      </c>
      <c r="BM379" s="27" t="s">
        <v>311</v>
      </c>
    </row>
    <row r="380" spans="1:65" ht="15">
      <c r="A380" s="24" t="s">
        <v>37</v>
      </c>
      <c r="B380" s="18" t="s">
        <v>110</v>
      </c>
      <c r="C380" s="15" t="s">
        <v>111</v>
      </c>
      <c r="D380" s="16" t="s">
        <v>328</v>
      </c>
      <c r="E380" s="15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27">
        <v>1</v>
      </c>
    </row>
    <row r="381" spans="1:65">
      <c r="A381" s="29"/>
      <c r="B381" s="19" t="s">
        <v>228</v>
      </c>
      <c r="C381" s="9" t="s">
        <v>228</v>
      </c>
      <c r="D381" s="10" t="s">
        <v>112</v>
      </c>
      <c r="E381" s="15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27" t="s">
        <v>3</v>
      </c>
    </row>
    <row r="382" spans="1:65">
      <c r="A382" s="29"/>
      <c r="B382" s="19"/>
      <c r="C382" s="9"/>
      <c r="D382" s="10" t="s">
        <v>337</v>
      </c>
      <c r="E382" s="15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27">
        <v>1</v>
      </c>
    </row>
    <row r="383" spans="1:65">
      <c r="A383" s="29"/>
      <c r="B383" s="19"/>
      <c r="C383" s="9"/>
      <c r="D383" s="25"/>
      <c r="E383" s="15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7">
        <v>1</v>
      </c>
    </row>
    <row r="384" spans="1:65">
      <c r="A384" s="29"/>
      <c r="B384" s="18">
        <v>1</v>
      </c>
      <c r="C384" s="14">
        <v>1</v>
      </c>
      <c r="D384" s="212">
        <v>11</v>
      </c>
      <c r="E384" s="215"/>
      <c r="F384" s="216"/>
      <c r="G384" s="216"/>
      <c r="H384" s="216"/>
      <c r="I384" s="216"/>
      <c r="J384" s="216"/>
      <c r="K384" s="216"/>
      <c r="L384" s="216"/>
      <c r="M384" s="216"/>
      <c r="N384" s="216"/>
      <c r="O384" s="216"/>
      <c r="P384" s="216"/>
      <c r="Q384" s="216"/>
      <c r="R384" s="216"/>
      <c r="S384" s="216"/>
      <c r="T384" s="216"/>
      <c r="U384" s="216"/>
      <c r="V384" s="216"/>
      <c r="W384" s="216"/>
      <c r="X384" s="216"/>
      <c r="Y384" s="216"/>
      <c r="Z384" s="216"/>
      <c r="AA384" s="216"/>
      <c r="AB384" s="216"/>
      <c r="AC384" s="216"/>
      <c r="AD384" s="216"/>
      <c r="AE384" s="216"/>
      <c r="AF384" s="216"/>
      <c r="AG384" s="216"/>
      <c r="AH384" s="216"/>
      <c r="AI384" s="216"/>
      <c r="AJ384" s="216"/>
      <c r="AK384" s="216"/>
      <c r="AL384" s="216"/>
      <c r="AM384" s="216"/>
      <c r="AN384" s="216"/>
      <c r="AO384" s="216"/>
      <c r="AP384" s="216"/>
      <c r="AQ384" s="216"/>
      <c r="AR384" s="216"/>
      <c r="AS384" s="216"/>
      <c r="AT384" s="216"/>
      <c r="AU384" s="216"/>
      <c r="AV384" s="216"/>
      <c r="AW384" s="216"/>
      <c r="AX384" s="216"/>
      <c r="AY384" s="216"/>
      <c r="AZ384" s="216"/>
      <c r="BA384" s="216"/>
      <c r="BB384" s="216"/>
      <c r="BC384" s="216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7">
        <v>1</v>
      </c>
    </row>
    <row r="385" spans="1:65">
      <c r="A385" s="29"/>
      <c r="B385" s="19">
        <v>1</v>
      </c>
      <c r="C385" s="9">
        <v>2</v>
      </c>
      <c r="D385" s="218">
        <v>11</v>
      </c>
      <c r="E385" s="215"/>
      <c r="F385" s="216"/>
      <c r="G385" s="216"/>
      <c r="H385" s="216"/>
      <c r="I385" s="216"/>
      <c r="J385" s="216"/>
      <c r="K385" s="216"/>
      <c r="L385" s="216"/>
      <c r="M385" s="216"/>
      <c r="N385" s="216"/>
      <c r="O385" s="216"/>
      <c r="P385" s="216"/>
      <c r="Q385" s="216"/>
      <c r="R385" s="216"/>
      <c r="S385" s="216"/>
      <c r="T385" s="216"/>
      <c r="U385" s="216"/>
      <c r="V385" s="216"/>
      <c r="W385" s="216"/>
      <c r="X385" s="216"/>
      <c r="Y385" s="216"/>
      <c r="Z385" s="216"/>
      <c r="AA385" s="216"/>
      <c r="AB385" s="216"/>
      <c r="AC385" s="216"/>
      <c r="AD385" s="216"/>
      <c r="AE385" s="216"/>
      <c r="AF385" s="216"/>
      <c r="AG385" s="216"/>
      <c r="AH385" s="216"/>
      <c r="AI385" s="216"/>
      <c r="AJ385" s="216"/>
      <c r="AK385" s="216"/>
      <c r="AL385" s="216"/>
      <c r="AM385" s="216"/>
      <c r="AN385" s="216"/>
      <c r="AO385" s="216"/>
      <c r="AP385" s="216"/>
      <c r="AQ385" s="216"/>
      <c r="AR385" s="216"/>
      <c r="AS385" s="216"/>
      <c r="AT385" s="216"/>
      <c r="AU385" s="216"/>
      <c r="AV385" s="216"/>
      <c r="AW385" s="216"/>
      <c r="AX385" s="216"/>
      <c r="AY385" s="216"/>
      <c r="AZ385" s="216"/>
      <c r="BA385" s="216"/>
      <c r="BB385" s="216"/>
      <c r="BC385" s="216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7">
        <v>30</v>
      </c>
    </row>
    <row r="386" spans="1:65">
      <c r="A386" s="29"/>
      <c r="B386" s="20" t="s">
        <v>256</v>
      </c>
      <c r="C386" s="12"/>
      <c r="D386" s="222">
        <v>11</v>
      </c>
      <c r="E386" s="215"/>
      <c r="F386" s="216"/>
      <c r="G386" s="216"/>
      <c r="H386" s="216"/>
      <c r="I386" s="216"/>
      <c r="J386" s="216"/>
      <c r="K386" s="216"/>
      <c r="L386" s="216"/>
      <c r="M386" s="216"/>
      <c r="N386" s="216"/>
      <c r="O386" s="216"/>
      <c r="P386" s="216"/>
      <c r="Q386" s="216"/>
      <c r="R386" s="216"/>
      <c r="S386" s="216"/>
      <c r="T386" s="216"/>
      <c r="U386" s="216"/>
      <c r="V386" s="216"/>
      <c r="W386" s="216"/>
      <c r="X386" s="216"/>
      <c r="Y386" s="216"/>
      <c r="Z386" s="216"/>
      <c r="AA386" s="216"/>
      <c r="AB386" s="216"/>
      <c r="AC386" s="216"/>
      <c r="AD386" s="216"/>
      <c r="AE386" s="216"/>
      <c r="AF386" s="216"/>
      <c r="AG386" s="216"/>
      <c r="AH386" s="216"/>
      <c r="AI386" s="216"/>
      <c r="AJ386" s="216"/>
      <c r="AK386" s="216"/>
      <c r="AL386" s="216"/>
      <c r="AM386" s="216"/>
      <c r="AN386" s="216"/>
      <c r="AO386" s="216"/>
      <c r="AP386" s="216"/>
      <c r="AQ386" s="216"/>
      <c r="AR386" s="216"/>
      <c r="AS386" s="216"/>
      <c r="AT386" s="216"/>
      <c r="AU386" s="216"/>
      <c r="AV386" s="216"/>
      <c r="AW386" s="216"/>
      <c r="AX386" s="216"/>
      <c r="AY386" s="216"/>
      <c r="AZ386" s="216"/>
      <c r="BA386" s="216"/>
      <c r="BB386" s="216"/>
      <c r="BC386" s="216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7">
        <v>16</v>
      </c>
    </row>
    <row r="387" spans="1:65">
      <c r="A387" s="29"/>
      <c r="B387" s="3" t="s">
        <v>257</v>
      </c>
      <c r="C387" s="28"/>
      <c r="D387" s="218">
        <v>11</v>
      </c>
      <c r="E387" s="215"/>
      <c r="F387" s="216"/>
      <c r="G387" s="216"/>
      <c r="H387" s="216"/>
      <c r="I387" s="216"/>
      <c r="J387" s="216"/>
      <c r="K387" s="216"/>
      <c r="L387" s="216"/>
      <c r="M387" s="216"/>
      <c r="N387" s="216"/>
      <c r="O387" s="216"/>
      <c r="P387" s="216"/>
      <c r="Q387" s="216"/>
      <c r="R387" s="216"/>
      <c r="S387" s="216"/>
      <c r="T387" s="216"/>
      <c r="U387" s="216"/>
      <c r="V387" s="216"/>
      <c r="W387" s="216"/>
      <c r="X387" s="216"/>
      <c r="Y387" s="216"/>
      <c r="Z387" s="216"/>
      <c r="AA387" s="216"/>
      <c r="AB387" s="216"/>
      <c r="AC387" s="216"/>
      <c r="AD387" s="216"/>
      <c r="AE387" s="216"/>
      <c r="AF387" s="216"/>
      <c r="AG387" s="216"/>
      <c r="AH387" s="216"/>
      <c r="AI387" s="216"/>
      <c r="AJ387" s="216"/>
      <c r="AK387" s="216"/>
      <c r="AL387" s="216"/>
      <c r="AM387" s="216"/>
      <c r="AN387" s="216"/>
      <c r="AO387" s="216"/>
      <c r="AP387" s="216"/>
      <c r="AQ387" s="216"/>
      <c r="AR387" s="216"/>
      <c r="AS387" s="216"/>
      <c r="AT387" s="216"/>
      <c r="AU387" s="216"/>
      <c r="AV387" s="216"/>
      <c r="AW387" s="216"/>
      <c r="AX387" s="216"/>
      <c r="AY387" s="216"/>
      <c r="AZ387" s="216"/>
      <c r="BA387" s="216"/>
      <c r="BB387" s="216"/>
      <c r="BC387" s="216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7">
        <v>11</v>
      </c>
    </row>
    <row r="388" spans="1:65">
      <c r="A388" s="29"/>
      <c r="B388" s="3" t="s">
        <v>258</v>
      </c>
      <c r="C388" s="28"/>
      <c r="D388" s="218">
        <v>0</v>
      </c>
      <c r="E388" s="215"/>
      <c r="F388" s="216"/>
      <c r="G388" s="216"/>
      <c r="H388" s="216"/>
      <c r="I388" s="216"/>
      <c r="J388" s="216"/>
      <c r="K388" s="216"/>
      <c r="L388" s="216"/>
      <c r="M388" s="216"/>
      <c r="N388" s="216"/>
      <c r="O388" s="216"/>
      <c r="P388" s="216"/>
      <c r="Q388" s="216"/>
      <c r="R388" s="216"/>
      <c r="S388" s="216"/>
      <c r="T388" s="216"/>
      <c r="U388" s="216"/>
      <c r="V388" s="216"/>
      <c r="W388" s="216"/>
      <c r="X388" s="216"/>
      <c r="Y388" s="216"/>
      <c r="Z388" s="216"/>
      <c r="AA388" s="216"/>
      <c r="AB388" s="216"/>
      <c r="AC388" s="216"/>
      <c r="AD388" s="216"/>
      <c r="AE388" s="216"/>
      <c r="AF388" s="216"/>
      <c r="AG388" s="216"/>
      <c r="AH388" s="216"/>
      <c r="AI388" s="216"/>
      <c r="AJ388" s="216"/>
      <c r="AK388" s="216"/>
      <c r="AL388" s="216"/>
      <c r="AM388" s="216"/>
      <c r="AN388" s="216"/>
      <c r="AO388" s="216"/>
      <c r="AP388" s="216"/>
      <c r="AQ388" s="216"/>
      <c r="AR388" s="216"/>
      <c r="AS388" s="216"/>
      <c r="AT388" s="216"/>
      <c r="AU388" s="216"/>
      <c r="AV388" s="216"/>
      <c r="AW388" s="216"/>
      <c r="AX388" s="216"/>
      <c r="AY388" s="216"/>
      <c r="AZ388" s="216"/>
      <c r="BA388" s="216"/>
      <c r="BB388" s="216"/>
      <c r="BC388" s="216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7">
        <v>36</v>
      </c>
    </row>
    <row r="389" spans="1:65">
      <c r="A389" s="29"/>
      <c r="B389" s="3" t="s">
        <v>86</v>
      </c>
      <c r="C389" s="28"/>
      <c r="D389" s="13">
        <v>0</v>
      </c>
      <c r="E389" s="15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55"/>
    </row>
    <row r="390" spans="1:65">
      <c r="A390" s="29"/>
      <c r="B390" s="3" t="s">
        <v>259</v>
      </c>
      <c r="C390" s="28"/>
      <c r="D390" s="13">
        <v>0</v>
      </c>
      <c r="E390" s="15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55"/>
    </row>
    <row r="391" spans="1:65">
      <c r="A391" s="29"/>
      <c r="B391" s="45" t="s">
        <v>260</v>
      </c>
      <c r="C391" s="46"/>
      <c r="D391" s="44" t="s">
        <v>261</v>
      </c>
      <c r="E391" s="15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55"/>
    </row>
    <row r="392" spans="1:65">
      <c r="B392" s="30"/>
      <c r="C392" s="20"/>
      <c r="D392" s="20"/>
      <c r="BM392" s="55"/>
    </row>
    <row r="393" spans="1:65" ht="15">
      <c r="B393" s="8" t="s">
        <v>628</v>
      </c>
      <c r="BM393" s="27" t="s">
        <v>311</v>
      </c>
    </row>
    <row r="394" spans="1:65" ht="15">
      <c r="A394" s="24" t="s">
        <v>40</v>
      </c>
      <c r="B394" s="18" t="s">
        <v>110</v>
      </c>
      <c r="C394" s="15" t="s">
        <v>111</v>
      </c>
      <c r="D394" s="16" t="s">
        <v>328</v>
      </c>
      <c r="E394" s="15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27">
        <v>1</v>
      </c>
    </row>
    <row r="395" spans="1:65">
      <c r="A395" s="29"/>
      <c r="B395" s="19" t="s">
        <v>228</v>
      </c>
      <c r="C395" s="9" t="s">
        <v>228</v>
      </c>
      <c r="D395" s="10" t="s">
        <v>112</v>
      </c>
      <c r="E395" s="15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27" t="s">
        <v>3</v>
      </c>
    </row>
    <row r="396" spans="1:65">
      <c r="A396" s="29"/>
      <c r="B396" s="19"/>
      <c r="C396" s="9"/>
      <c r="D396" s="10" t="s">
        <v>337</v>
      </c>
      <c r="E396" s="15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27">
        <v>2</v>
      </c>
    </row>
    <row r="397" spans="1:65">
      <c r="A397" s="29"/>
      <c r="B397" s="19"/>
      <c r="C397" s="9"/>
      <c r="D397" s="25"/>
      <c r="E397" s="15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27">
        <v>2</v>
      </c>
    </row>
    <row r="398" spans="1:65">
      <c r="A398" s="29"/>
      <c r="B398" s="18">
        <v>1</v>
      </c>
      <c r="C398" s="14">
        <v>1</v>
      </c>
      <c r="D398" s="21">
        <v>8.56</v>
      </c>
      <c r="E398" s="15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27">
        <v>1</v>
      </c>
    </row>
    <row r="399" spans="1:65">
      <c r="A399" s="29"/>
      <c r="B399" s="19">
        <v>1</v>
      </c>
      <c r="C399" s="9">
        <v>2</v>
      </c>
      <c r="D399" s="11">
        <v>8.6300000000000008</v>
      </c>
      <c r="E399" s="15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27">
        <v>8</v>
      </c>
    </row>
    <row r="400" spans="1:65">
      <c r="A400" s="29"/>
      <c r="B400" s="20" t="s">
        <v>256</v>
      </c>
      <c r="C400" s="12"/>
      <c r="D400" s="22">
        <v>8.5950000000000006</v>
      </c>
      <c r="E400" s="15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27">
        <v>16</v>
      </c>
    </row>
    <row r="401" spans="1:65">
      <c r="A401" s="29"/>
      <c r="B401" s="3" t="s">
        <v>257</v>
      </c>
      <c r="C401" s="28"/>
      <c r="D401" s="11">
        <v>8.5950000000000006</v>
      </c>
      <c r="E401" s="15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7">
        <v>8.5950000000000006</v>
      </c>
    </row>
    <row r="402" spans="1:65">
      <c r="A402" s="29"/>
      <c r="B402" s="3" t="s">
        <v>258</v>
      </c>
      <c r="C402" s="28"/>
      <c r="D402" s="23">
        <v>4.9497474683058526E-2</v>
      </c>
      <c r="E402" s="15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27">
        <v>37</v>
      </c>
    </row>
    <row r="403" spans="1:65">
      <c r="A403" s="29"/>
      <c r="B403" s="3" t="s">
        <v>86</v>
      </c>
      <c r="C403" s="28"/>
      <c r="D403" s="13">
        <v>5.7588684913389785E-3</v>
      </c>
      <c r="E403" s="15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55"/>
    </row>
    <row r="404" spans="1:65">
      <c r="A404" s="29"/>
      <c r="B404" s="3" t="s">
        <v>259</v>
      </c>
      <c r="C404" s="28"/>
      <c r="D404" s="13">
        <v>0</v>
      </c>
      <c r="E404" s="15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55"/>
    </row>
    <row r="405" spans="1:65">
      <c r="A405" s="29"/>
      <c r="B405" s="45" t="s">
        <v>260</v>
      </c>
      <c r="C405" s="46"/>
      <c r="D405" s="44" t="s">
        <v>261</v>
      </c>
      <c r="E405" s="15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55"/>
    </row>
    <row r="406" spans="1:65">
      <c r="B406" s="30"/>
      <c r="C406" s="20"/>
      <c r="D406" s="20"/>
      <c r="BM406" s="55"/>
    </row>
    <row r="407" spans="1:65" ht="15">
      <c r="B407" s="8" t="s">
        <v>629</v>
      </c>
      <c r="BM407" s="27" t="s">
        <v>311</v>
      </c>
    </row>
    <row r="408" spans="1:65" ht="15">
      <c r="A408" s="24" t="s">
        <v>43</v>
      </c>
      <c r="B408" s="18" t="s">
        <v>110</v>
      </c>
      <c r="C408" s="15" t="s">
        <v>111</v>
      </c>
      <c r="D408" s="16" t="s">
        <v>328</v>
      </c>
      <c r="E408" s="15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27">
        <v>1</v>
      </c>
    </row>
    <row r="409" spans="1:65">
      <c r="A409" s="29"/>
      <c r="B409" s="19" t="s">
        <v>228</v>
      </c>
      <c r="C409" s="9" t="s">
        <v>228</v>
      </c>
      <c r="D409" s="10" t="s">
        <v>112</v>
      </c>
      <c r="E409" s="15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27" t="s">
        <v>3</v>
      </c>
    </row>
    <row r="410" spans="1:65">
      <c r="A410" s="29"/>
      <c r="B410" s="19"/>
      <c r="C410" s="9"/>
      <c r="D410" s="10" t="s">
        <v>337</v>
      </c>
      <c r="E410" s="15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27">
        <v>0</v>
      </c>
    </row>
    <row r="411" spans="1:65">
      <c r="A411" s="29"/>
      <c r="B411" s="19"/>
      <c r="C411" s="9"/>
      <c r="D411" s="25"/>
      <c r="E411" s="15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27">
        <v>0</v>
      </c>
    </row>
    <row r="412" spans="1:65">
      <c r="A412" s="29"/>
      <c r="B412" s="18">
        <v>1</v>
      </c>
      <c r="C412" s="14">
        <v>1</v>
      </c>
      <c r="D412" s="223">
        <v>63.1</v>
      </c>
      <c r="E412" s="225"/>
      <c r="F412" s="226"/>
      <c r="G412" s="226"/>
      <c r="H412" s="226"/>
      <c r="I412" s="226"/>
      <c r="J412" s="226"/>
      <c r="K412" s="226"/>
      <c r="L412" s="226"/>
      <c r="M412" s="226"/>
      <c r="N412" s="226"/>
      <c r="O412" s="226"/>
      <c r="P412" s="226"/>
      <c r="Q412" s="226"/>
      <c r="R412" s="226"/>
      <c r="S412" s="226"/>
      <c r="T412" s="226"/>
      <c r="U412" s="226"/>
      <c r="V412" s="226"/>
      <c r="W412" s="226"/>
      <c r="X412" s="226"/>
      <c r="Y412" s="226"/>
      <c r="Z412" s="226"/>
      <c r="AA412" s="226"/>
      <c r="AB412" s="226"/>
      <c r="AC412" s="226"/>
      <c r="AD412" s="226"/>
      <c r="AE412" s="226"/>
      <c r="AF412" s="226"/>
      <c r="AG412" s="226"/>
      <c r="AH412" s="226"/>
      <c r="AI412" s="226"/>
      <c r="AJ412" s="226"/>
      <c r="AK412" s="226"/>
      <c r="AL412" s="226"/>
      <c r="AM412" s="226"/>
      <c r="AN412" s="226"/>
      <c r="AO412" s="226"/>
      <c r="AP412" s="226"/>
      <c r="AQ412" s="226"/>
      <c r="AR412" s="226"/>
      <c r="AS412" s="226"/>
      <c r="AT412" s="226"/>
      <c r="AU412" s="226"/>
      <c r="AV412" s="226"/>
      <c r="AW412" s="226"/>
      <c r="AX412" s="226"/>
      <c r="AY412" s="226"/>
      <c r="AZ412" s="226"/>
      <c r="BA412" s="226"/>
      <c r="BB412" s="226"/>
      <c r="BC412" s="226"/>
      <c r="BD412" s="226"/>
      <c r="BE412" s="226"/>
      <c r="BF412" s="226"/>
      <c r="BG412" s="226"/>
      <c r="BH412" s="226"/>
      <c r="BI412" s="226"/>
      <c r="BJ412" s="226"/>
      <c r="BK412" s="226"/>
      <c r="BL412" s="226"/>
      <c r="BM412" s="227">
        <v>1</v>
      </c>
    </row>
    <row r="413" spans="1:65">
      <c r="A413" s="29"/>
      <c r="B413" s="19">
        <v>1</v>
      </c>
      <c r="C413" s="9">
        <v>2</v>
      </c>
      <c r="D413" s="228">
        <v>63.4</v>
      </c>
      <c r="E413" s="225"/>
      <c r="F413" s="226"/>
      <c r="G413" s="226"/>
      <c r="H413" s="226"/>
      <c r="I413" s="226"/>
      <c r="J413" s="226"/>
      <c r="K413" s="226"/>
      <c r="L413" s="226"/>
      <c r="M413" s="226"/>
      <c r="N413" s="226"/>
      <c r="O413" s="226"/>
      <c r="P413" s="226"/>
      <c r="Q413" s="226"/>
      <c r="R413" s="226"/>
      <c r="S413" s="226"/>
      <c r="T413" s="226"/>
      <c r="U413" s="226"/>
      <c r="V413" s="226"/>
      <c r="W413" s="226"/>
      <c r="X413" s="226"/>
      <c r="Y413" s="226"/>
      <c r="Z413" s="226"/>
      <c r="AA413" s="226"/>
      <c r="AB413" s="226"/>
      <c r="AC413" s="226"/>
      <c r="AD413" s="226"/>
      <c r="AE413" s="226"/>
      <c r="AF413" s="226"/>
      <c r="AG413" s="226"/>
      <c r="AH413" s="226"/>
      <c r="AI413" s="226"/>
      <c r="AJ413" s="226"/>
      <c r="AK413" s="226"/>
      <c r="AL413" s="226"/>
      <c r="AM413" s="226"/>
      <c r="AN413" s="226"/>
      <c r="AO413" s="226"/>
      <c r="AP413" s="226"/>
      <c r="AQ413" s="226"/>
      <c r="AR413" s="226"/>
      <c r="AS413" s="226"/>
      <c r="AT413" s="226"/>
      <c r="AU413" s="226"/>
      <c r="AV413" s="226"/>
      <c r="AW413" s="226"/>
      <c r="AX413" s="226"/>
      <c r="AY413" s="226"/>
      <c r="AZ413" s="226"/>
      <c r="BA413" s="226"/>
      <c r="BB413" s="226"/>
      <c r="BC413" s="226"/>
      <c r="BD413" s="226"/>
      <c r="BE413" s="226"/>
      <c r="BF413" s="226"/>
      <c r="BG413" s="226"/>
      <c r="BH413" s="226"/>
      <c r="BI413" s="226"/>
      <c r="BJ413" s="226"/>
      <c r="BK413" s="226"/>
      <c r="BL413" s="226"/>
      <c r="BM413" s="227">
        <v>32</v>
      </c>
    </row>
    <row r="414" spans="1:65">
      <c r="A414" s="29"/>
      <c r="B414" s="20" t="s">
        <v>256</v>
      </c>
      <c r="C414" s="12"/>
      <c r="D414" s="232">
        <v>63.25</v>
      </c>
      <c r="E414" s="225"/>
      <c r="F414" s="226"/>
      <c r="G414" s="226"/>
      <c r="H414" s="226"/>
      <c r="I414" s="226"/>
      <c r="J414" s="226"/>
      <c r="K414" s="226"/>
      <c r="L414" s="226"/>
      <c r="M414" s="226"/>
      <c r="N414" s="226"/>
      <c r="O414" s="226"/>
      <c r="P414" s="226"/>
      <c r="Q414" s="226"/>
      <c r="R414" s="226"/>
      <c r="S414" s="226"/>
      <c r="T414" s="226"/>
      <c r="U414" s="226"/>
      <c r="V414" s="226"/>
      <c r="W414" s="226"/>
      <c r="X414" s="226"/>
      <c r="Y414" s="226"/>
      <c r="Z414" s="226"/>
      <c r="AA414" s="226"/>
      <c r="AB414" s="226"/>
      <c r="AC414" s="226"/>
      <c r="AD414" s="226"/>
      <c r="AE414" s="226"/>
      <c r="AF414" s="226"/>
      <c r="AG414" s="226"/>
      <c r="AH414" s="226"/>
      <c r="AI414" s="226"/>
      <c r="AJ414" s="226"/>
      <c r="AK414" s="226"/>
      <c r="AL414" s="226"/>
      <c r="AM414" s="226"/>
      <c r="AN414" s="226"/>
      <c r="AO414" s="226"/>
      <c r="AP414" s="226"/>
      <c r="AQ414" s="226"/>
      <c r="AR414" s="226"/>
      <c r="AS414" s="226"/>
      <c r="AT414" s="226"/>
      <c r="AU414" s="226"/>
      <c r="AV414" s="226"/>
      <c r="AW414" s="226"/>
      <c r="AX414" s="226"/>
      <c r="AY414" s="226"/>
      <c r="AZ414" s="226"/>
      <c r="BA414" s="226"/>
      <c r="BB414" s="226"/>
      <c r="BC414" s="226"/>
      <c r="BD414" s="226"/>
      <c r="BE414" s="226"/>
      <c r="BF414" s="226"/>
      <c r="BG414" s="226"/>
      <c r="BH414" s="226"/>
      <c r="BI414" s="226"/>
      <c r="BJ414" s="226"/>
      <c r="BK414" s="226"/>
      <c r="BL414" s="226"/>
      <c r="BM414" s="227">
        <v>16</v>
      </c>
    </row>
    <row r="415" spans="1:65">
      <c r="A415" s="29"/>
      <c r="B415" s="3" t="s">
        <v>257</v>
      </c>
      <c r="C415" s="28"/>
      <c r="D415" s="228">
        <v>63.25</v>
      </c>
      <c r="E415" s="225"/>
      <c r="F415" s="226"/>
      <c r="G415" s="226"/>
      <c r="H415" s="226"/>
      <c r="I415" s="226"/>
      <c r="J415" s="226"/>
      <c r="K415" s="226"/>
      <c r="L415" s="226"/>
      <c r="M415" s="226"/>
      <c r="N415" s="226"/>
      <c r="O415" s="226"/>
      <c r="P415" s="226"/>
      <c r="Q415" s="226"/>
      <c r="R415" s="226"/>
      <c r="S415" s="226"/>
      <c r="T415" s="226"/>
      <c r="U415" s="226"/>
      <c r="V415" s="226"/>
      <c r="W415" s="226"/>
      <c r="X415" s="226"/>
      <c r="Y415" s="226"/>
      <c r="Z415" s="226"/>
      <c r="AA415" s="226"/>
      <c r="AB415" s="226"/>
      <c r="AC415" s="226"/>
      <c r="AD415" s="226"/>
      <c r="AE415" s="226"/>
      <c r="AF415" s="226"/>
      <c r="AG415" s="226"/>
      <c r="AH415" s="226"/>
      <c r="AI415" s="226"/>
      <c r="AJ415" s="226"/>
      <c r="AK415" s="226"/>
      <c r="AL415" s="226"/>
      <c r="AM415" s="226"/>
      <c r="AN415" s="226"/>
      <c r="AO415" s="226"/>
      <c r="AP415" s="226"/>
      <c r="AQ415" s="226"/>
      <c r="AR415" s="226"/>
      <c r="AS415" s="226"/>
      <c r="AT415" s="226"/>
      <c r="AU415" s="226"/>
      <c r="AV415" s="226"/>
      <c r="AW415" s="226"/>
      <c r="AX415" s="226"/>
      <c r="AY415" s="226"/>
      <c r="AZ415" s="226"/>
      <c r="BA415" s="226"/>
      <c r="BB415" s="226"/>
      <c r="BC415" s="226"/>
      <c r="BD415" s="226"/>
      <c r="BE415" s="226"/>
      <c r="BF415" s="226"/>
      <c r="BG415" s="226"/>
      <c r="BH415" s="226"/>
      <c r="BI415" s="226"/>
      <c r="BJ415" s="226"/>
      <c r="BK415" s="226"/>
      <c r="BL415" s="226"/>
      <c r="BM415" s="227">
        <v>63.25</v>
      </c>
    </row>
    <row r="416" spans="1:65">
      <c r="A416" s="29"/>
      <c r="B416" s="3" t="s">
        <v>258</v>
      </c>
      <c r="C416" s="28"/>
      <c r="D416" s="228">
        <v>0.21213203435596223</v>
      </c>
      <c r="E416" s="225"/>
      <c r="F416" s="226"/>
      <c r="G416" s="226"/>
      <c r="H416" s="226"/>
      <c r="I416" s="226"/>
      <c r="J416" s="226"/>
      <c r="K416" s="226"/>
      <c r="L416" s="226"/>
      <c r="M416" s="226"/>
      <c r="N416" s="226"/>
      <c r="O416" s="226"/>
      <c r="P416" s="226"/>
      <c r="Q416" s="226"/>
      <c r="R416" s="226"/>
      <c r="S416" s="226"/>
      <c r="T416" s="226"/>
      <c r="U416" s="226"/>
      <c r="V416" s="226"/>
      <c r="W416" s="226"/>
      <c r="X416" s="226"/>
      <c r="Y416" s="226"/>
      <c r="Z416" s="226"/>
      <c r="AA416" s="226"/>
      <c r="AB416" s="226"/>
      <c r="AC416" s="226"/>
      <c r="AD416" s="226"/>
      <c r="AE416" s="226"/>
      <c r="AF416" s="226"/>
      <c r="AG416" s="226"/>
      <c r="AH416" s="226"/>
      <c r="AI416" s="226"/>
      <c r="AJ416" s="226"/>
      <c r="AK416" s="226"/>
      <c r="AL416" s="226"/>
      <c r="AM416" s="226"/>
      <c r="AN416" s="226"/>
      <c r="AO416" s="226"/>
      <c r="AP416" s="226"/>
      <c r="AQ416" s="226"/>
      <c r="AR416" s="226"/>
      <c r="AS416" s="226"/>
      <c r="AT416" s="226"/>
      <c r="AU416" s="226"/>
      <c r="AV416" s="226"/>
      <c r="AW416" s="226"/>
      <c r="AX416" s="226"/>
      <c r="AY416" s="226"/>
      <c r="AZ416" s="226"/>
      <c r="BA416" s="226"/>
      <c r="BB416" s="226"/>
      <c r="BC416" s="226"/>
      <c r="BD416" s="226"/>
      <c r="BE416" s="226"/>
      <c r="BF416" s="226"/>
      <c r="BG416" s="226"/>
      <c r="BH416" s="226"/>
      <c r="BI416" s="226"/>
      <c r="BJ416" s="226"/>
      <c r="BK416" s="226"/>
      <c r="BL416" s="226"/>
      <c r="BM416" s="227">
        <v>38</v>
      </c>
    </row>
    <row r="417" spans="1:65">
      <c r="A417" s="29"/>
      <c r="B417" s="3" t="s">
        <v>86</v>
      </c>
      <c r="C417" s="28"/>
      <c r="D417" s="13">
        <v>3.3538661558254897E-3</v>
      </c>
      <c r="E417" s="15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55"/>
    </row>
    <row r="418" spans="1:65">
      <c r="A418" s="29"/>
      <c r="B418" s="3" t="s">
        <v>259</v>
      </c>
      <c r="C418" s="28"/>
      <c r="D418" s="13">
        <v>0</v>
      </c>
      <c r="E418" s="15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55"/>
    </row>
    <row r="419" spans="1:65">
      <c r="A419" s="29"/>
      <c r="B419" s="45" t="s">
        <v>260</v>
      </c>
      <c r="C419" s="46"/>
      <c r="D419" s="44" t="s">
        <v>261</v>
      </c>
      <c r="E419" s="15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55"/>
    </row>
    <row r="420" spans="1:65">
      <c r="B420" s="30"/>
      <c r="C420" s="20"/>
      <c r="D420" s="20"/>
      <c r="BM420" s="55"/>
    </row>
    <row r="421" spans="1:65" ht="15">
      <c r="B421" s="8" t="s">
        <v>630</v>
      </c>
      <c r="BM421" s="27" t="s">
        <v>311</v>
      </c>
    </row>
    <row r="422" spans="1:65" ht="15">
      <c r="A422" s="24" t="s">
        <v>59</v>
      </c>
      <c r="B422" s="18" t="s">
        <v>110</v>
      </c>
      <c r="C422" s="15" t="s">
        <v>111</v>
      </c>
      <c r="D422" s="16" t="s">
        <v>328</v>
      </c>
      <c r="E422" s="15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27">
        <v>1</v>
      </c>
    </row>
    <row r="423" spans="1:65">
      <c r="A423" s="29"/>
      <c r="B423" s="19" t="s">
        <v>228</v>
      </c>
      <c r="C423" s="9" t="s">
        <v>228</v>
      </c>
      <c r="D423" s="10" t="s">
        <v>112</v>
      </c>
      <c r="E423" s="15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27" t="s">
        <v>3</v>
      </c>
    </row>
    <row r="424" spans="1:65">
      <c r="A424" s="29"/>
      <c r="B424" s="19"/>
      <c r="C424" s="9"/>
      <c r="D424" s="10" t="s">
        <v>337</v>
      </c>
      <c r="E424" s="15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27">
        <v>3</v>
      </c>
    </row>
    <row r="425" spans="1:65">
      <c r="A425" s="29"/>
      <c r="B425" s="19"/>
      <c r="C425" s="9"/>
      <c r="D425" s="25"/>
      <c r="E425" s="15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27">
        <v>3</v>
      </c>
    </row>
    <row r="426" spans="1:65">
      <c r="A426" s="29"/>
      <c r="B426" s="18">
        <v>1</v>
      </c>
      <c r="C426" s="14">
        <v>1</v>
      </c>
      <c r="D426" s="202" t="s">
        <v>106</v>
      </c>
      <c r="E426" s="204"/>
      <c r="F426" s="205"/>
      <c r="G426" s="205"/>
      <c r="H426" s="205"/>
      <c r="I426" s="205"/>
      <c r="J426" s="205"/>
      <c r="K426" s="205"/>
      <c r="L426" s="205"/>
      <c r="M426" s="205"/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5"/>
      <c r="AD426" s="205"/>
      <c r="AE426" s="205"/>
      <c r="AF426" s="205"/>
      <c r="AG426" s="205"/>
      <c r="AH426" s="205"/>
      <c r="AI426" s="205"/>
      <c r="AJ426" s="205"/>
      <c r="AK426" s="205"/>
      <c r="AL426" s="205"/>
      <c r="AM426" s="205"/>
      <c r="AN426" s="205"/>
      <c r="AO426" s="205"/>
      <c r="AP426" s="205"/>
      <c r="AQ426" s="205"/>
      <c r="AR426" s="205"/>
      <c r="AS426" s="205"/>
      <c r="AT426" s="205"/>
      <c r="AU426" s="205"/>
      <c r="AV426" s="205"/>
      <c r="AW426" s="205"/>
      <c r="AX426" s="205"/>
      <c r="AY426" s="205"/>
      <c r="AZ426" s="205"/>
      <c r="BA426" s="205"/>
      <c r="BB426" s="205"/>
      <c r="BC426" s="205"/>
      <c r="BD426" s="205"/>
      <c r="BE426" s="205"/>
      <c r="BF426" s="205"/>
      <c r="BG426" s="205"/>
      <c r="BH426" s="205"/>
      <c r="BI426" s="205"/>
      <c r="BJ426" s="205"/>
      <c r="BK426" s="205"/>
      <c r="BL426" s="205"/>
      <c r="BM426" s="206">
        <v>1</v>
      </c>
    </row>
    <row r="427" spans="1:65">
      <c r="A427" s="29"/>
      <c r="B427" s="19">
        <v>1</v>
      </c>
      <c r="C427" s="9">
        <v>2</v>
      </c>
      <c r="D427" s="23">
        <v>0.01</v>
      </c>
      <c r="E427" s="204"/>
      <c r="F427" s="205"/>
      <c r="G427" s="205"/>
      <c r="H427" s="205"/>
      <c r="I427" s="205"/>
      <c r="J427" s="205"/>
      <c r="K427" s="205"/>
      <c r="L427" s="205"/>
      <c r="M427" s="205"/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5"/>
      <c r="AD427" s="205"/>
      <c r="AE427" s="205"/>
      <c r="AF427" s="205"/>
      <c r="AG427" s="205"/>
      <c r="AH427" s="205"/>
      <c r="AI427" s="205"/>
      <c r="AJ427" s="205"/>
      <c r="AK427" s="205"/>
      <c r="AL427" s="205"/>
      <c r="AM427" s="205"/>
      <c r="AN427" s="205"/>
      <c r="AO427" s="205"/>
      <c r="AP427" s="205"/>
      <c r="AQ427" s="205"/>
      <c r="AR427" s="205"/>
      <c r="AS427" s="205"/>
      <c r="AT427" s="205"/>
      <c r="AU427" s="205"/>
      <c r="AV427" s="205"/>
      <c r="AW427" s="205"/>
      <c r="AX427" s="205"/>
      <c r="AY427" s="205"/>
      <c r="AZ427" s="205"/>
      <c r="BA427" s="205"/>
      <c r="BB427" s="205"/>
      <c r="BC427" s="205"/>
      <c r="BD427" s="205"/>
      <c r="BE427" s="205"/>
      <c r="BF427" s="205"/>
      <c r="BG427" s="205"/>
      <c r="BH427" s="205"/>
      <c r="BI427" s="205"/>
      <c r="BJ427" s="205"/>
      <c r="BK427" s="205"/>
      <c r="BL427" s="205"/>
      <c r="BM427" s="206">
        <v>33</v>
      </c>
    </row>
    <row r="428" spans="1:65">
      <c r="A428" s="29"/>
      <c r="B428" s="20" t="s">
        <v>256</v>
      </c>
      <c r="C428" s="12"/>
      <c r="D428" s="210">
        <v>0.01</v>
      </c>
      <c r="E428" s="204"/>
      <c r="F428" s="205"/>
      <c r="G428" s="205"/>
      <c r="H428" s="205"/>
      <c r="I428" s="205"/>
      <c r="J428" s="205"/>
      <c r="K428" s="205"/>
      <c r="L428" s="205"/>
      <c r="M428" s="205"/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5"/>
      <c r="AD428" s="205"/>
      <c r="AE428" s="205"/>
      <c r="AF428" s="205"/>
      <c r="AG428" s="205"/>
      <c r="AH428" s="205"/>
      <c r="AI428" s="205"/>
      <c r="AJ428" s="205"/>
      <c r="AK428" s="205"/>
      <c r="AL428" s="205"/>
      <c r="AM428" s="205"/>
      <c r="AN428" s="205"/>
      <c r="AO428" s="205"/>
      <c r="AP428" s="205"/>
      <c r="AQ428" s="205"/>
      <c r="AR428" s="205"/>
      <c r="AS428" s="205"/>
      <c r="AT428" s="205"/>
      <c r="AU428" s="205"/>
      <c r="AV428" s="205"/>
      <c r="AW428" s="205"/>
      <c r="AX428" s="205"/>
      <c r="AY428" s="205"/>
      <c r="AZ428" s="205"/>
      <c r="BA428" s="205"/>
      <c r="BB428" s="205"/>
      <c r="BC428" s="205"/>
      <c r="BD428" s="205"/>
      <c r="BE428" s="205"/>
      <c r="BF428" s="205"/>
      <c r="BG428" s="205"/>
      <c r="BH428" s="205"/>
      <c r="BI428" s="205"/>
      <c r="BJ428" s="205"/>
      <c r="BK428" s="205"/>
      <c r="BL428" s="205"/>
      <c r="BM428" s="206">
        <v>16</v>
      </c>
    </row>
    <row r="429" spans="1:65">
      <c r="A429" s="29"/>
      <c r="B429" s="3" t="s">
        <v>257</v>
      </c>
      <c r="C429" s="28"/>
      <c r="D429" s="23">
        <v>0.01</v>
      </c>
      <c r="E429" s="204"/>
      <c r="F429" s="205"/>
      <c r="G429" s="205"/>
      <c r="H429" s="205"/>
      <c r="I429" s="205"/>
      <c r="J429" s="205"/>
      <c r="K429" s="205"/>
      <c r="L429" s="205"/>
      <c r="M429" s="205"/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  <c r="AA429" s="205"/>
      <c r="AB429" s="205"/>
      <c r="AC429" s="205"/>
      <c r="AD429" s="205"/>
      <c r="AE429" s="205"/>
      <c r="AF429" s="205"/>
      <c r="AG429" s="205"/>
      <c r="AH429" s="205"/>
      <c r="AI429" s="205"/>
      <c r="AJ429" s="205"/>
      <c r="AK429" s="205"/>
      <c r="AL429" s="205"/>
      <c r="AM429" s="205"/>
      <c r="AN429" s="205"/>
      <c r="AO429" s="205"/>
      <c r="AP429" s="205"/>
      <c r="AQ429" s="205"/>
      <c r="AR429" s="205"/>
      <c r="AS429" s="205"/>
      <c r="AT429" s="205"/>
      <c r="AU429" s="205"/>
      <c r="AV429" s="205"/>
      <c r="AW429" s="205"/>
      <c r="AX429" s="205"/>
      <c r="AY429" s="205"/>
      <c r="AZ429" s="205"/>
      <c r="BA429" s="205"/>
      <c r="BB429" s="205"/>
      <c r="BC429" s="205"/>
      <c r="BD429" s="205"/>
      <c r="BE429" s="205"/>
      <c r="BF429" s="205"/>
      <c r="BG429" s="205"/>
      <c r="BH429" s="205"/>
      <c r="BI429" s="205"/>
      <c r="BJ429" s="205"/>
      <c r="BK429" s="205"/>
      <c r="BL429" s="205"/>
      <c r="BM429" s="206">
        <v>7.4999999999999997E-3</v>
      </c>
    </row>
    <row r="430" spans="1:65">
      <c r="A430" s="29"/>
      <c r="B430" s="3" t="s">
        <v>258</v>
      </c>
      <c r="C430" s="28"/>
      <c r="D430" s="23" t="s">
        <v>651</v>
      </c>
      <c r="E430" s="204"/>
      <c r="F430" s="205"/>
      <c r="G430" s="205"/>
      <c r="H430" s="205"/>
      <c r="I430" s="205"/>
      <c r="J430" s="205"/>
      <c r="K430" s="205"/>
      <c r="L430" s="205"/>
      <c r="M430" s="205"/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  <c r="AA430" s="205"/>
      <c r="AB430" s="205"/>
      <c r="AC430" s="205"/>
      <c r="AD430" s="205"/>
      <c r="AE430" s="205"/>
      <c r="AF430" s="205"/>
      <c r="AG430" s="205"/>
      <c r="AH430" s="205"/>
      <c r="AI430" s="205"/>
      <c r="AJ430" s="205"/>
      <c r="AK430" s="205"/>
      <c r="AL430" s="205"/>
      <c r="AM430" s="205"/>
      <c r="AN430" s="205"/>
      <c r="AO430" s="205"/>
      <c r="AP430" s="205"/>
      <c r="AQ430" s="205"/>
      <c r="AR430" s="205"/>
      <c r="AS430" s="205"/>
      <c r="AT430" s="205"/>
      <c r="AU430" s="205"/>
      <c r="AV430" s="205"/>
      <c r="AW430" s="205"/>
      <c r="AX430" s="205"/>
      <c r="AY430" s="205"/>
      <c r="AZ430" s="205"/>
      <c r="BA430" s="205"/>
      <c r="BB430" s="205"/>
      <c r="BC430" s="205"/>
      <c r="BD430" s="205"/>
      <c r="BE430" s="205"/>
      <c r="BF430" s="205"/>
      <c r="BG430" s="205"/>
      <c r="BH430" s="205"/>
      <c r="BI430" s="205"/>
      <c r="BJ430" s="205"/>
      <c r="BK430" s="205"/>
      <c r="BL430" s="205"/>
      <c r="BM430" s="206">
        <v>39</v>
      </c>
    </row>
    <row r="431" spans="1:65">
      <c r="A431" s="29"/>
      <c r="B431" s="3" t="s">
        <v>86</v>
      </c>
      <c r="C431" s="28"/>
      <c r="D431" s="13" t="s">
        <v>651</v>
      </c>
      <c r="E431" s="15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5"/>
    </row>
    <row r="432" spans="1:65">
      <c r="A432" s="29"/>
      <c r="B432" s="3" t="s">
        <v>259</v>
      </c>
      <c r="C432" s="28"/>
      <c r="D432" s="13">
        <v>0.33333333333333348</v>
      </c>
      <c r="E432" s="15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55"/>
    </row>
    <row r="433" spans="1:65">
      <c r="A433" s="29"/>
      <c r="B433" s="45" t="s">
        <v>260</v>
      </c>
      <c r="C433" s="46"/>
      <c r="D433" s="44" t="s">
        <v>261</v>
      </c>
      <c r="E433" s="15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55"/>
    </row>
    <row r="434" spans="1:65">
      <c r="B434" s="30"/>
      <c r="C434" s="20"/>
      <c r="D434" s="20"/>
      <c r="BM434" s="55"/>
    </row>
    <row r="435" spans="1:65" ht="15">
      <c r="B435" s="8" t="s">
        <v>631</v>
      </c>
      <c r="BM435" s="27" t="s">
        <v>311</v>
      </c>
    </row>
    <row r="436" spans="1:65" ht="15">
      <c r="A436" s="24" t="s">
        <v>6</v>
      </c>
      <c r="B436" s="18" t="s">
        <v>110</v>
      </c>
      <c r="C436" s="15" t="s">
        <v>111</v>
      </c>
      <c r="D436" s="16" t="s">
        <v>328</v>
      </c>
      <c r="E436" s="15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27">
        <v>1</v>
      </c>
    </row>
    <row r="437" spans="1:65">
      <c r="A437" s="29"/>
      <c r="B437" s="19" t="s">
        <v>228</v>
      </c>
      <c r="C437" s="9" t="s">
        <v>228</v>
      </c>
      <c r="D437" s="10" t="s">
        <v>112</v>
      </c>
      <c r="E437" s="15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27" t="s">
        <v>3</v>
      </c>
    </row>
    <row r="438" spans="1:65">
      <c r="A438" s="29"/>
      <c r="B438" s="19"/>
      <c r="C438" s="9"/>
      <c r="D438" s="10" t="s">
        <v>337</v>
      </c>
      <c r="E438" s="15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27">
        <v>2</v>
      </c>
    </row>
    <row r="439" spans="1:65">
      <c r="A439" s="29"/>
      <c r="B439" s="19"/>
      <c r="C439" s="9"/>
      <c r="D439" s="25"/>
      <c r="E439" s="15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27">
        <v>2</v>
      </c>
    </row>
    <row r="440" spans="1:65">
      <c r="A440" s="29"/>
      <c r="B440" s="18">
        <v>1</v>
      </c>
      <c r="C440" s="14">
        <v>1</v>
      </c>
      <c r="D440" s="21">
        <v>1</v>
      </c>
      <c r="E440" s="15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27">
        <v>1</v>
      </c>
    </row>
    <row r="441" spans="1:65">
      <c r="A441" s="29"/>
      <c r="B441" s="19">
        <v>1</v>
      </c>
      <c r="C441" s="9">
        <v>2</v>
      </c>
      <c r="D441" s="11">
        <v>0.8</v>
      </c>
      <c r="E441" s="15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27">
        <v>34</v>
      </c>
    </row>
    <row r="442" spans="1:65">
      <c r="A442" s="29"/>
      <c r="B442" s="20" t="s">
        <v>256</v>
      </c>
      <c r="C442" s="12"/>
      <c r="D442" s="22">
        <v>0.9</v>
      </c>
      <c r="E442" s="15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27">
        <v>16</v>
      </c>
    </row>
    <row r="443" spans="1:65">
      <c r="A443" s="29"/>
      <c r="B443" s="3" t="s">
        <v>257</v>
      </c>
      <c r="C443" s="28"/>
      <c r="D443" s="11">
        <v>0.9</v>
      </c>
      <c r="E443" s="15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27">
        <v>0.9</v>
      </c>
    </row>
    <row r="444" spans="1:65">
      <c r="A444" s="29"/>
      <c r="B444" s="3" t="s">
        <v>258</v>
      </c>
      <c r="C444" s="28"/>
      <c r="D444" s="23">
        <v>0.14142135623730956</v>
      </c>
      <c r="E444" s="15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27">
        <v>40</v>
      </c>
    </row>
    <row r="445" spans="1:65">
      <c r="A445" s="29"/>
      <c r="B445" s="3" t="s">
        <v>86</v>
      </c>
      <c r="C445" s="28"/>
      <c r="D445" s="13">
        <v>0.15713484026367727</v>
      </c>
      <c r="E445" s="15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55"/>
    </row>
    <row r="446" spans="1:65">
      <c r="A446" s="29"/>
      <c r="B446" s="3" t="s">
        <v>259</v>
      </c>
      <c r="C446" s="28"/>
      <c r="D446" s="13">
        <v>0</v>
      </c>
      <c r="E446" s="15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55"/>
    </row>
    <row r="447" spans="1:65">
      <c r="A447" s="29"/>
      <c r="B447" s="45" t="s">
        <v>260</v>
      </c>
      <c r="C447" s="46"/>
      <c r="D447" s="44" t="s">
        <v>261</v>
      </c>
      <c r="E447" s="15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55"/>
    </row>
    <row r="448" spans="1:65">
      <c r="B448" s="30"/>
      <c r="C448" s="20"/>
      <c r="D448" s="20"/>
      <c r="BM448" s="55"/>
    </row>
    <row r="449" spans="1:65" ht="15">
      <c r="B449" s="8" t="s">
        <v>632</v>
      </c>
      <c r="BM449" s="27" t="s">
        <v>311</v>
      </c>
    </row>
    <row r="450" spans="1:65" ht="15">
      <c r="A450" s="24" t="s">
        <v>9</v>
      </c>
      <c r="B450" s="18" t="s">
        <v>110</v>
      </c>
      <c r="C450" s="15" t="s">
        <v>111</v>
      </c>
      <c r="D450" s="16" t="s">
        <v>328</v>
      </c>
      <c r="E450" s="15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27">
        <v>1</v>
      </c>
    </row>
    <row r="451" spans="1:65">
      <c r="A451" s="29"/>
      <c r="B451" s="19" t="s">
        <v>228</v>
      </c>
      <c r="C451" s="9" t="s">
        <v>228</v>
      </c>
      <c r="D451" s="10" t="s">
        <v>112</v>
      </c>
      <c r="E451" s="15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27" t="s">
        <v>3</v>
      </c>
    </row>
    <row r="452" spans="1:65">
      <c r="A452" s="29"/>
      <c r="B452" s="19"/>
      <c r="C452" s="9"/>
      <c r="D452" s="10" t="s">
        <v>337</v>
      </c>
      <c r="E452" s="15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27">
        <v>2</v>
      </c>
    </row>
    <row r="453" spans="1:65">
      <c r="A453" s="29"/>
      <c r="B453" s="19"/>
      <c r="C453" s="9"/>
      <c r="D453" s="25"/>
      <c r="E453" s="15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27">
        <v>2</v>
      </c>
    </row>
    <row r="454" spans="1:65">
      <c r="A454" s="29"/>
      <c r="B454" s="18">
        <v>1</v>
      </c>
      <c r="C454" s="14">
        <v>1</v>
      </c>
      <c r="D454" s="21">
        <v>9.1999999999999993</v>
      </c>
      <c r="E454" s="15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27">
        <v>1</v>
      </c>
    </row>
    <row r="455" spans="1:65">
      <c r="A455" s="29"/>
      <c r="B455" s="19">
        <v>1</v>
      </c>
      <c r="C455" s="9">
        <v>2</v>
      </c>
      <c r="D455" s="11">
        <v>9.3000000000000007</v>
      </c>
      <c r="E455" s="15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27">
        <v>35</v>
      </c>
    </row>
    <row r="456" spans="1:65">
      <c r="A456" s="29"/>
      <c r="B456" s="20" t="s">
        <v>256</v>
      </c>
      <c r="C456" s="12"/>
      <c r="D456" s="22">
        <v>9.25</v>
      </c>
      <c r="E456" s="15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27">
        <v>16</v>
      </c>
    </row>
    <row r="457" spans="1:65">
      <c r="A457" s="29"/>
      <c r="B457" s="3" t="s">
        <v>257</v>
      </c>
      <c r="C457" s="28"/>
      <c r="D457" s="11">
        <v>9.25</v>
      </c>
      <c r="E457" s="15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27">
        <v>9.25</v>
      </c>
    </row>
    <row r="458" spans="1:65">
      <c r="A458" s="29"/>
      <c r="B458" s="3" t="s">
        <v>258</v>
      </c>
      <c r="C458" s="28"/>
      <c r="D458" s="23">
        <v>7.0710678118655765E-2</v>
      </c>
      <c r="E458" s="15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27">
        <v>41</v>
      </c>
    </row>
    <row r="459" spans="1:65">
      <c r="A459" s="29"/>
      <c r="B459" s="3" t="s">
        <v>86</v>
      </c>
      <c r="C459" s="28"/>
      <c r="D459" s="13">
        <v>7.6443976344492716E-3</v>
      </c>
      <c r="E459" s="15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55"/>
    </row>
    <row r="460" spans="1:65">
      <c r="A460" s="29"/>
      <c r="B460" s="3" t="s">
        <v>259</v>
      </c>
      <c r="C460" s="28"/>
      <c r="D460" s="13">
        <v>0</v>
      </c>
      <c r="E460" s="15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55"/>
    </row>
    <row r="461" spans="1:65">
      <c r="A461" s="29"/>
      <c r="B461" s="45" t="s">
        <v>260</v>
      </c>
      <c r="C461" s="46"/>
      <c r="D461" s="44" t="s">
        <v>261</v>
      </c>
      <c r="E461" s="15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55"/>
    </row>
    <row r="462" spans="1:65">
      <c r="B462" s="30"/>
      <c r="C462" s="20"/>
      <c r="D462" s="20"/>
      <c r="BM462" s="55"/>
    </row>
    <row r="463" spans="1:65" ht="15">
      <c r="B463" s="8" t="s">
        <v>633</v>
      </c>
      <c r="BM463" s="27" t="s">
        <v>311</v>
      </c>
    </row>
    <row r="464" spans="1:65" ht="15">
      <c r="A464" s="24" t="s">
        <v>61</v>
      </c>
      <c r="B464" s="18" t="s">
        <v>110</v>
      </c>
      <c r="C464" s="15" t="s">
        <v>111</v>
      </c>
      <c r="D464" s="16" t="s">
        <v>328</v>
      </c>
      <c r="E464" s="15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27">
        <v>1</v>
      </c>
    </row>
    <row r="465" spans="1:65">
      <c r="A465" s="29"/>
      <c r="B465" s="19" t="s">
        <v>228</v>
      </c>
      <c r="C465" s="9" t="s">
        <v>228</v>
      </c>
      <c r="D465" s="10" t="s">
        <v>112</v>
      </c>
      <c r="E465" s="15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27" t="s">
        <v>3</v>
      </c>
    </row>
    <row r="466" spans="1:65">
      <c r="A466" s="29"/>
      <c r="B466" s="19"/>
      <c r="C466" s="9"/>
      <c r="D466" s="10" t="s">
        <v>337</v>
      </c>
      <c r="E466" s="15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27">
        <v>2</v>
      </c>
    </row>
    <row r="467" spans="1:65">
      <c r="A467" s="29"/>
      <c r="B467" s="19"/>
      <c r="C467" s="9"/>
      <c r="D467" s="25"/>
      <c r="E467" s="15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27">
        <v>2</v>
      </c>
    </row>
    <row r="468" spans="1:65">
      <c r="A468" s="29"/>
      <c r="B468" s="18">
        <v>1</v>
      </c>
      <c r="C468" s="14">
        <v>1</v>
      </c>
      <c r="D468" s="147" t="s">
        <v>104</v>
      </c>
      <c r="E468" s="15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27">
        <v>1</v>
      </c>
    </row>
    <row r="469" spans="1:65">
      <c r="A469" s="29"/>
      <c r="B469" s="19">
        <v>1</v>
      </c>
      <c r="C469" s="9">
        <v>2</v>
      </c>
      <c r="D469" s="148" t="s">
        <v>104</v>
      </c>
      <c r="E469" s="15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27">
        <v>1</v>
      </c>
    </row>
    <row r="470" spans="1:65">
      <c r="A470" s="29"/>
      <c r="B470" s="20" t="s">
        <v>256</v>
      </c>
      <c r="C470" s="12"/>
      <c r="D470" s="22" t="s">
        <v>651</v>
      </c>
      <c r="E470" s="15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27">
        <v>16</v>
      </c>
    </row>
    <row r="471" spans="1:65">
      <c r="A471" s="29"/>
      <c r="B471" s="3" t="s">
        <v>257</v>
      </c>
      <c r="C471" s="28"/>
      <c r="D471" s="11" t="s">
        <v>651</v>
      </c>
      <c r="E471" s="15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27" t="s">
        <v>104</v>
      </c>
    </row>
    <row r="472" spans="1:65">
      <c r="A472" s="29"/>
      <c r="B472" s="3" t="s">
        <v>258</v>
      </c>
      <c r="C472" s="28"/>
      <c r="D472" s="23" t="s">
        <v>651</v>
      </c>
      <c r="E472" s="15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27">
        <v>42</v>
      </c>
    </row>
    <row r="473" spans="1:65">
      <c r="A473" s="29"/>
      <c r="B473" s="3" t="s">
        <v>86</v>
      </c>
      <c r="C473" s="28"/>
      <c r="D473" s="13" t="s">
        <v>651</v>
      </c>
      <c r="E473" s="15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55"/>
    </row>
    <row r="474" spans="1:65">
      <c r="A474" s="29"/>
      <c r="B474" s="3" t="s">
        <v>259</v>
      </c>
      <c r="C474" s="28"/>
      <c r="D474" s="13" t="s">
        <v>651</v>
      </c>
      <c r="E474" s="15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55"/>
    </row>
    <row r="475" spans="1:65">
      <c r="A475" s="29"/>
      <c r="B475" s="45" t="s">
        <v>260</v>
      </c>
      <c r="C475" s="46"/>
      <c r="D475" s="44" t="s">
        <v>261</v>
      </c>
      <c r="E475" s="15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55"/>
    </row>
    <row r="476" spans="1:65">
      <c r="B476" s="30"/>
      <c r="C476" s="20"/>
      <c r="D476" s="20"/>
      <c r="BM476" s="55"/>
    </row>
    <row r="477" spans="1:65" ht="15">
      <c r="B477" s="8" t="s">
        <v>634</v>
      </c>
      <c r="BM477" s="27" t="s">
        <v>311</v>
      </c>
    </row>
    <row r="478" spans="1:65" ht="15">
      <c r="A478" s="24" t="s">
        <v>12</v>
      </c>
      <c r="B478" s="18" t="s">
        <v>110</v>
      </c>
      <c r="C478" s="15" t="s">
        <v>111</v>
      </c>
      <c r="D478" s="16" t="s">
        <v>328</v>
      </c>
      <c r="E478" s="15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27">
        <v>1</v>
      </c>
    </row>
    <row r="479" spans="1:65">
      <c r="A479" s="29"/>
      <c r="B479" s="19" t="s">
        <v>228</v>
      </c>
      <c r="C479" s="9" t="s">
        <v>228</v>
      </c>
      <c r="D479" s="10" t="s">
        <v>112</v>
      </c>
      <c r="E479" s="15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27" t="s">
        <v>3</v>
      </c>
    </row>
    <row r="480" spans="1:65">
      <c r="A480" s="29"/>
      <c r="B480" s="19"/>
      <c r="C480" s="9"/>
      <c r="D480" s="10" t="s">
        <v>337</v>
      </c>
      <c r="E480" s="15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27">
        <v>2</v>
      </c>
    </row>
    <row r="481" spans="1:65">
      <c r="A481" s="29"/>
      <c r="B481" s="19"/>
      <c r="C481" s="9"/>
      <c r="D481" s="25"/>
      <c r="E481" s="15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27">
        <v>2</v>
      </c>
    </row>
    <row r="482" spans="1:65">
      <c r="A482" s="29"/>
      <c r="B482" s="18">
        <v>1</v>
      </c>
      <c r="C482" s="14">
        <v>1</v>
      </c>
      <c r="D482" s="21">
        <v>6.12</v>
      </c>
      <c r="E482" s="15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27">
        <v>1</v>
      </c>
    </row>
    <row r="483" spans="1:65">
      <c r="A483" s="29"/>
      <c r="B483" s="19">
        <v>1</v>
      </c>
      <c r="C483" s="9">
        <v>2</v>
      </c>
      <c r="D483" s="11">
        <v>6.34</v>
      </c>
      <c r="E483" s="15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27">
        <v>5</v>
      </c>
    </row>
    <row r="484" spans="1:65">
      <c r="A484" s="29"/>
      <c r="B484" s="20" t="s">
        <v>256</v>
      </c>
      <c r="C484" s="12"/>
      <c r="D484" s="22">
        <v>6.23</v>
      </c>
      <c r="E484" s="15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27">
        <v>16</v>
      </c>
    </row>
    <row r="485" spans="1:65">
      <c r="A485" s="29"/>
      <c r="B485" s="3" t="s">
        <v>257</v>
      </c>
      <c r="C485" s="28"/>
      <c r="D485" s="11">
        <v>6.23</v>
      </c>
      <c r="E485" s="15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27">
        <v>6.23</v>
      </c>
    </row>
    <row r="486" spans="1:65">
      <c r="A486" s="29"/>
      <c r="B486" s="3" t="s">
        <v>258</v>
      </c>
      <c r="C486" s="28"/>
      <c r="D486" s="23">
        <v>0.15556349186104027</v>
      </c>
      <c r="E486" s="15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27">
        <v>26</v>
      </c>
    </row>
    <row r="487" spans="1:65">
      <c r="A487" s="29"/>
      <c r="B487" s="3" t="s">
        <v>86</v>
      </c>
      <c r="C487" s="28"/>
      <c r="D487" s="13">
        <v>2.4970062899043379E-2</v>
      </c>
      <c r="E487" s="15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55"/>
    </row>
    <row r="488" spans="1:65">
      <c r="A488" s="29"/>
      <c r="B488" s="3" t="s">
        <v>259</v>
      </c>
      <c r="C488" s="28"/>
      <c r="D488" s="13">
        <v>0</v>
      </c>
      <c r="E488" s="15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55"/>
    </row>
    <row r="489" spans="1:65">
      <c r="A489" s="29"/>
      <c r="B489" s="45" t="s">
        <v>260</v>
      </c>
      <c r="C489" s="46"/>
      <c r="D489" s="44" t="s">
        <v>261</v>
      </c>
      <c r="E489" s="15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55"/>
    </row>
    <row r="490" spans="1:65">
      <c r="B490" s="30"/>
      <c r="C490" s="20"/>
      <c r="D490" s="20"/>
      <c r="BM490" s="55"/>
    </row>
    <row r="491" spans="1:65" ht="15">
      <c r="B491" s="8" t="s">
        <v>635</v>
      </c>
      <c r="BM491" s="27" t="s">
        <v>311</v>
      </c>
    </row>
    <row r="492" spans="1:65" ht="15">
      <c r="A492" s="24" t="s">
        <v>15</v>
      </c>
      <c r="B492" s="18" t="s">
        <v>110</v>
      </c>
      <c r="C492" s="15" t="s">
        <v>111</v>
      </c>
      <c r="D492" s="16" t="s">
        <v>328</v>
      </c>
      <c r="E492" s="15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27">
        <v>1</v>
      </c>
    </row>
    <row r="493" spans="1:65">
      <c r="A493" s="29"/>
      <c r="B493" s="19" t="s">
        <v>228</v>
      </c>
      <c r="C493" s="9" t="s">
        <v>228</v>
      </c>
      <c r="D493" s="10" t="s">
        <v>112</v>
      </c>
      <c r="E493" s="15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27" t="s">
        <v>3</v>
      </c>
    </row>
    <row r="494" spans="1:65">
      <c r="A494" s="29"/>
      <c r="B494" s="19"/>
      <c r="C494" s="9"/>
      <c r="D494" s="10" t="s">
        <v>337</v>
      </c>
      <c r="E494" s="15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27">
        <v>2</v>
      </c>
    </row>
    <row r="495" spans="1:65">
      <c r="A495" s="29"/>
      <c r="B495" s="19"/>
      <c r="C495" s="9"/>
      <c r="D495" s="25"/>
      <c r="E495" s="15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27">
        <v>2</v>
      </c>
    </row>
    <row r="496" spans="1:65">
      <c r="A496" s="29"/>
      <c r="B496" s="18">
        <v>1</v>
      </c>
      <c r="C496" s="14">
        <v>1</v>
      </c>
      <c r="D496" s="21">
        <v>5.4</v>
      </c>
      <c r="E496" s="15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27">
        <v>1</v>
      </c>
    </row>
    <row r="497" spans="1:65">
      <c r="A497" s="29"/>
      <c r="B497" s="19">
        <v>1</v>
      </c>
      <c r="C497" s="9">
        <v>2</v>
      </c>
      <c r="D497" s="11">
        <v>5.6</v>
      </c>
      <c r="E497" s="15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27">
        <v>21</v>
      </c>
    </row>
    <row r="498" spans="1:65">
      <c r="A498" s="29"/>
      <c r="B498" s="20" t="s">
        <v>256</v>
      </c>
      <c r="C498" s="12"/>
      <c r="D498" s="22">
        <v>5.5</v>
      </c>
      <c r="E498" s="15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27">
        <v>16</v>
      </c>
    </row>
    <row r="499" spans="1:65">
      <c r="A499" s="29"/>
      <c r="B499" s="3" t="s">
        <v>257</v>
      </c>
      <c r="C499" s="28"/>
      <c r="D499" s="11">
        <v>5.5</v>
      </c>
      <c r="E499" s="15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27">
        <v>5.5</v>
      </c>
    </row>
    <row r="500" spans="1:65">
      <c r="A500" s="29"/>
      <c r="B500" s="3" t="s">
        <v>258</v>
      </c>
      <c r="C500" s="28"/>
      <c r="D500" s="23">
        <v>0.141421356237309</v>
      </c>
      <c r="E500" s="15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27">
        <v>27</v>
      </c>
    </row>
    <row r="501" spans="1:65">
      <c r="A501" s="29"/>
      <c r="B501" s="3" t="s">
        <v>86</v>
      </c>
      <c r="C501" s="28"/>
      <c r="D501" s="13">
        <v>2.5712973861328911E-2</v>
      </c>
      <c r="E501" s="15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55"/>
    </row>
    <row r="502" spans="1:65">
      <c r="A502" s="29"/>
      <c r="B502" s="3" t="s">
        <v>259</v>
      </c>
      <c r="C502" s="28"/>
      <c r="D502" s="13">
        <v>0</v>
      </c>
      <c r="E502" s="15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55"/>
    </row>
    <row r="503" spans="1:65">
      <c r="A503" s="29"/>
      <c r="B503" s="45" t="s">
        <v>260</v>
      </c>
      <c r="C503" s="46"/>
      <c r="D503" s="44" t="s">
        <v>261</v>
      </c>
      <c r="E503" s="15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55"/>
    </row>
    <row r="504" spans="1:65">
      <c r="B504" s="30"/>
      <c r="C504" s="20"/>
      <c r="D504" s="20"/>
      <c r="BM504" s="55"/>
    </row>
    <row r="505" spans="1:65" ht="15">
      <c r="B505" s="8" t="s">
        <v>636</v>
      </c>
      <c r="BM505" s="27" t="s">
        <v>311</v>
      </c>
    </row>
    <row r="506" spans="1:65" ht="15">
      <c r="A506" s="24" t="s">
        <v>18</v>
      </c>
      <c r="B506" s="18" t="s">
        <v>110</v>
      </c>
      <c r="C506" s="15" t="s">
        <v>111</v>
      </c>
      <c r="D506" s="16" t="s">
        <v>328</v>
      </c>
      <c r="E506" s="15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27">
        <v>1</v>
      </c>
    </row>
    <row r="507" spans="1:65">
      <c r="A507" s="29"/>
      <c r="B507" s="19" t="s">
        <v>228</v>
      </c>
      <c r="C507" s="9" t="s">
        <v>228</v>
      </c>
      <c r="D507" s="10" t="s">
        <v>112</v>
      </c>
      <c r="E507" s="15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27" t="s">
        <v>3</v>
      </c>
    </row>
    <row r="508" spans="1:65">
      <c r="A508" s="29"/>
      <c r="B508" s="19"/>
      <c r="C508" s="9"/>
      <c r="D508" s="10" t="s">
        <v>337</v>
      </c>
      <c r="E508" s="15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27">
        <v>0</v>
      </c>
    </row>
    <row r="509" spans="1:65">
      <c r="A509" s="29"/>
      <c r="B509" s="19"/>
      <c r="C509" s="9"/>
      <c r="D509" s="25"/>
      <c r="E509" s="15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27">
        <v>0</v>
      </c>
    </row>
    <row r="510" spans="1:65">
      <c r="A510" s="29"/>
      <c r="B510" s="18">
        <v>1</v>
      </c>
      <c r="C510" s="14">
        <v>1</v>
      </c>
      <c r="D510" s="223">
        <v>264</v>
      </c>
      <c r="E510" s="225"/>
      <c r="F510" s="226"/>
      <c r="G510" s="226"/>
      <c r="H510" s="226"/>
      <c r="I510" s="226"/>
      <c r="J510" s="226"/>
      <c r="K510" s="226"/>
      <c r="L510" s="226"/>
      <c r="M510" s="226"/>
      <c r="N510" s="226"/>
      <c r="O510" s="226"/>
      <c r="P510" s="226"/>
      <c r="Q510" s="226"/>
      <c r="R510" s="226"/>
      <c r="S510" s="226"/>
      <c r="T510" s="226"/>
      <c r="U510" s="226"/>
      <c r="V510" s="226"/>
      <c r="W510" s="226"/>
      <c r="X510" s="226"/>
      <c r="Y510" s="226"/>
      <c r="Z510" s="226"/>
      <c r="AA510" s="226"/>
      <c r="AB510" s="226"/>
      <c r="AC510" s="226"/>
      <c r="AD510" s="226"/>
      <c r="AE510" s="226"/>
      <c r="AF510" s="226"/>
      <c r="AG510" s="226"/>
      <c r="AH510" s="226"/>
      <c r="AI510" s="226"/>
      <c r="AJ510" s="226"/>
      <c r="AK510" s="226"/>
      <c r="AL510" s="226"/>
      <c r="AM510" s="226"/>
      <c r="AN510" s="226"/>
      <c r="AO510" s="226"/>
      <c r="AP510" s="226"/>
      <c r="AQ510" s="226"/>
      <c r="AR510" s="226"/>
      <c r="AS510" s="226"/>
      <c r="AT510" s="226"/>
      <c r="AU510" s="226"/>
      <c r="AV510" s="226"/>
      <c r="AW510" s="226"/>
      <c r="AX510" s="226"/>
      <c r="AY510" s="226"/>
      <c r="AZ510" s="226"/>
      <c r="BA510" s="226"/>
      <c r="BB510" s="226"/>
      <c r="BC510" s="226"/>
      <c r="BD510" s="226"/>
      <c r="BE510" s="226"/>
      <c r="BF510" s="226"/>
      <c r="BG510" s="226"/>
      <c r="BH510" s="226"/>
      <c r="BI510" s="226"/>
      <c r="BJ510" s="226"/>
      <c r="BK510" s="226"/>
      <c r="BL510" s="226"/>
      <c r="BM510" s="227">
        <v>1</v>
      </c>
    </row>
    <row r="511" spans="1:65">
      <c r="A511" s="29"/>
      <c r="B511" s="19">
        <v>1</v>
      </c>
      <c r="C511" s="9">
        <v>2</v>
      </c>
      <c r="D511" s="228">
        <v>263</v>
      </c>
      <c r="E511" s="225"/>
      <c r="F511" s="226"/>
      <c r="G511" s="226"/>
      <c r="H511" s="226"/>
      <c r="I511" s="226"/>
      <c r="J511" s="226"/>
      <c r="K511" s="226"/>
      <c r="L511" s="226"/>
      <c r="M511" s="226"/>
      <c r="N511" s="226"/>
      <c r="O511" s="226"/>
      <c r="P511" s="226"/>
      <c r="Q511" s="226"/>
      <c r="R511" s="226"/>
      <c r="S511" s="226"/>
      <c r="T511" s="226"/>
      <c r="U511" s="226"/>
      <c r="V511" s="226"/>
      <c r="W511" s="226"/>
      <c r="X511" s="226"/>
      <c r="Y511" s="226"/>
      <c r="Z511" s="226"/>
      <c r="AA511" s="226"/>
      <c r="AB511" s="226"/>
      <c r="AC511" s="226"/>
      <c r="AD511" s="226"/>
      <c r="AE511" s="226"/>
      <c r="AF511" s="226"/>
      <c r="AG511" s="226"/>
      <c r="AH511" s="226"/>
      <c r="AI511" s="226"/>
      <c r="AJ511" s="226"/>
      <c r="AK511" s="226"/>
      <c r="AL511" s="226"/>
      <c r="AM511" s="226"/>
      <c r="AN511" s="226"/>
      <c r="AO511" s="226"/>
      <c r="AP511" s="226"/>
      <c r="AQ511" s="226"/>
      <c r="AR511" s="226"/>
      <c r="AS511" s="226"/>
      <c r="AT511" s="226"/>
      <c r="AU511" s="226"/>
      <c r="AV511" s="226"/>
      <c r="AW511" s="226"/>
      <c r="AX511" s="226"/>
      <c r="AY511" s="226"/>
      <c r="AZ511" s="226"/>
      <c r="BA511" s="226"/>
      <c r="BB511" s="226"/>
      <c r="BC511" s="226"/>
      <c r="BD511" s="226"/>
      <c r="BE511" s="226"/>
      <c r="BF511" s="226"/>
      <c r="BG511" s="226"/>
      <c r="BH511" s="226"/>
      <c r="BI511" s="226"/>
      <c r="BJ511" s="226"/>
      <c r="BK511" s="226"/>
      <c r="BL511" s="226"/>
      <c r="BM511" s="227">
        <v>22</v>
      </c>
    </row>
    <row r="512" spans="1:65">
      <c r="A512" s="29"/>
      <c r="B512" s="20" t="s">
        <v>256</v>
      </c>
      <c r="C512" s="12"/>
      <c r="D512" s="232">
        <v>263.5</v>
      </c>
      <c r="E512" s="225"/>
      <c r="F512" s="226"/>
      <c r="G512" s="226"/>
      <c r="H512" s="226"/>
      <c r="I512" s="226"/>
      <c r="J512" s="226"/>
      <c r="K512" s="226"/>
      <c r="L512" s="226"/>
      <c r="M512" s="226"/>
      <c r="N512" s="226"/>
      <c r="O512" s="226"/>
      <c r="P512" s="226"/>
      <c r="Q512" s="226"/>
      <c r="R512" s="226"/>
      <c r="S512" s="226"/>
      <c r="T512" s="226"/>
      <c r="U512" s="226"/>
      <c r="V512" s="226"/>
      <c r="W512" s="226"/>
      <c r="X512" s="226"/>
      <c r="Y512" s="226"/>
      <c r="Z512" s="226"/>
      <c r="AA512" s="226"/>
      <c r="AB512" s="226"/>
      <c r="AC512" s="226"/>
      <c r="AD512" s="226"/>
      <c r="AE512" s="226"/>
      <c r="AF512" s="226"/>
      <c r="AG512" s="226"/>
      <c r="AH512" s="226"/>
      <c r="AI512" s="226"/>
      <c r="AJ512" s="226"/>
      <c r="AK512" s="226"/>
      <c r="AL512" s="226"/>
      <c r="AM512" s="226"/>
      <c r="AN512" s="226"/>
      <c r="AO512" s="226"/>
      <c r="AP512" s="226"/>
      <c r="AQ512" s="226"/>
      <c r="AR512" s="226"/>
      <c r="AS512" s="226"/>
      <c r="AT512" s="226"/>
      <c r="AU512" s="226"/>
      <c r="AV512" s="226"/>
      <c r="AW512" s="226"/>
      <c r="AX512" s="226"/>
      <c r="AY512" s="226"/>
      <c r="AZ512" s="226"/>
      <c r="BA512" s="226"/>
      <c r="BB512" s="226"/>
      <c r="BC512" s="226"/>
      <c r="BD512" s="226"/>
      <c r="BE512" s="226"/>
      <c r="BF512" s="226"/>
      <c r="BG512" s="226"/>
      <c r="BH512" s="226"/>
      <c r="BI512" s="226"/>
      <c r="BJ512" s="226"/>
      <c r="BK512" s="226"/>
      <c r="BL512" s="226"/>
      <c r="BM512" s="227">
        <v>16</v>
      </c>
    </row>
    <row r="513" spans="1:65">
      <c r="A513" s="29"/>
      <c r="B513" s="3" t="s">
        <v>257</v>
      </c>
      <c r="C513" s="28"/>
      <c r="D513" s="228">
        <v>263.5</v>
      </c>
      <c r="E513" s="225"/>
      <c r="F513" s="226"/>
      <c r="G513" s="226"/>
      <c r="H513" s="226"/>
      <c r="I513" s="226"/>
      <c r="J513" s="226"/>
      <c r="K513" s="226"/>
      <c r="L513" s="226"/>
      <c r="M513" s="226"/>
      <c r="N513" s="226"/>
      <c r="O513" s="226"/>
      <c r="P513" s="226"/>
      <c r="Q513" s="226"/>
      <c r="R513" s="226"/>
      <c r="S513" s="226"/>
      <c r="T513" s="226"/>
      <c r="U513" s="226"/>
      <c r="V513" s="226"/>
      <c r="W513" s="226"/>
      <c r="X513" s="226"/>
      <c r="Y513" s="226"/>
      <c r="Z513" s="226"/>
      <c r="AA513" s="226"/>
      <c r="AB513" s="226"/>
      <c r="AC513" s="226"/>
      <c r="AD513" s="226"/>
      <c r="AE513" s="226"/>
      <c r="AF513" s="226"/>
      <c r="AG513" s="226"/>
      <c r="AH513" s="226"/>
      <c r="AI513" s="226"/>
      <c r="AJ513" s="226"/>
      <c r="AK513" s="226"/>
      <c r="AL513" s="226"/>
      <c r="AM513" s="226"/>
      <c r="AN513" s="226"/>
      <c r="AO513" s="226"/>
      <c r="AP513" s="226"/>
      <c r="AQ513" s="226"/>
      <c r="AR513" s="226"/>
      <c r="AS513" s="226"/>
      <c r="AT513" s="226"/>
      <c r="AU513" s="226"/>
      <c r="AV513" s="226"/>
      <c r="AW513" s="226"/>
      <c r="AX513" s="226"/>
      <c r="AY513" s="226"/>
      <c r="AZ513" s="226"/>
      <c r="BA513" s="226"/>
      <c r="BB513" s="226"/>
      <c r="BC513" s="226"/>
      <c r="BD513" s="226"/>
      <c r="BE513" s="226"/>
      <c r="BF513" s="226"/>
      <c r="BG513" s="226"/>
      <c r="BH513" s="226"/>
      <c r="BI513" s="226"/>
      <c r="BJ513" s="226"/>
      <c r="BK513" s="226"/>
      <c r="BL513" s="226"/>
      <c r="BM513" s="227">
        <v>263.5</v>
      </c>
    </row>
    <row r="514" spans="1:65">
      <c r="A514" s="29"/>
      <c r="B514" s="3" t="s">
        <v>258</v>
      </c>
      <c r="C514" s="28"/>
      <c r="D514" s="228">
        <v>0.70710678118654757</v>
      </c>
      <c r="E514" s="225"/>
      <c r="F514" s="226"/>
      <c r="G514" s="226"/>
      <c r="H514" s="226"/>
      <c r="I514" s="226"/>
      <c r="J514" s="226"/>
      <c r="K514" s="226"/>
      <c r="L514" s="226"/>
      <c r="M514" s="226"/>
      <c r="N514" s="226"/>
      <c r="O514" s="226"/>
      <c r="P514" s="226"/>
      <c r="Q514" s="226"/>
      <c r="R514" s="226"/>
      <c r="S514" s="226"/>
      <c r="T514" s="226"/>
      <c r="U514" s="226"/>
      <c r="V514" s="226"/>
      <c r="W514" s="226"/>
      <c r="X514" s="226"/>
      <c r="Y514" s="226"/>
      <c r="Z514" s="226"/>
      <c r="AA514" s="226"/>
      <c r="AB514" s="226"/>
      <c r="AC514" s="226"/>
      <c r="AD514" s="226"/>
      <c r="AE514" s="226"/>
      <c r="AF514" s="226"/>
      <c r="AG514" s="226"/>
      <c r="AH514" s="226"/>
      <c r="AI514" s="226"/>
      <c r="AJ514" s="226"/>
      <c r="AK514" s="226"/>
      <c r="AL514" s="226"/>
      <c r="AM514" s="226"/>
      <c r="AN514" s="226"/>
      <c r="AO514" s="226"/>
      <c r="AP514" s="226"/>
      <c r="AQ514" s="226"/>
      <c r="AR514" s="226"/>
      <c r="AS514" s="226"/>
      <c r="AT514" s="226"/>
      <c r="AU514" s="226"/>
      <c r="AV514" s="226"/>
      <c r="AW514" s="226"/>
      <c r="AX514" s="226"/>
      <c r="AY514" s="226"/>
      <c r="AZ514" s="226"/>
      <c r="BA514" s="226"/>
      <c r="BB514" s="226"/>
      <c r="BC514" s="226"/>
      <c r="BD514" s="226"/>
      <c r="BE514" s="226"/>
      <c r="BF514" s="226"/>
      <c r="BG514" s="226"/>
      <c r="BH514" s="226"/>
      <c r="BI514" s="226"/>
      <c r="BJ514" s="226"/>
      <c r="BK514" s="226"/>
      <c r="BL514" s="226"/>
      <c r="BM514" s="227">
        <v>28</v>
      </c>
    </row>
    <row r="515" spans="1:65">
      <c r="A515" s="29"/>
      <c r="B515" s="3" t="s">
        <v>86</v>
      </c>
      <c r="C515" s="28"/>
      <c r="D515" s="13">
        <v>2.6835171961538807E-3</v>
      </c>
      <c r="E515" s="15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55"/>
    </row>
    <row r="516" spans="1:65">
      <c r="A516" s="29"/>
      <c r="B516" s="3" t="s">
        <v>259</v>
      </c>
      <c r="C516" s="28"/>
      <c r="D516" s="13">
        <v>0</v>
      </c>
      <c r="E516" s="15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55"/>
    </row>
    <row r="517" spans="1:65">
      <c r="A517" s="29"/>
      <c r="B517" s="45" t="s">
        <v>260</v>
      </c>
      <c r="C517" s="46"/>
      <c r="D517" s="44" t="s">
        <v>261</v>
      </c>
      <c r="E517" s="15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55"/>
    </row>
    <row r="518" spans="1:65">
      <c r="B518" s="30"/>
      <c r="C518" s="20"/>
      <c r="D518" s="20"/>
      <c r="BM518" s="55"/>
    </row>
    <row r="519" spans="1:65" ht="15">
      <c r="B519" s="8" t="s">
        <v>637</v>
      </c>
      <c r="BM519" s="27" t="s">
        <v>311</v>
      </c>
    </row>
    <row r="520" spans="1:65" ht="15">
      <c r="A520" s="24" t="s">
        <v>21</v>
      </c>
      <c r="B520" s="18" t="s">
        <v>110</v>
      </c>
      <c r="C520" s="15" t="s">
        <v>111</v>
      </c>
      <c r="D520" s="16" t="s">
        <v>328</v>
      </c>
      <c r="E520" s="15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27">
        <v>1</v>
      </c>
    </row>
    <row r="521" spans="1:65">
      <c r="A521" s="29"/>
      <c r="B521" s="19" t="s">
        <v>228</v>
      </c>
      <c r="C521" s="9" t="s">
        <v>228</v>
      </c>
      <c r="D521" s="10" t="s">
        <v>112</v>
      </c>
      <c r="E521" s="15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27" t="s">
        <v>3</v>
      </c>
    </row>
    <row r="522" spans="1:65">
      <c r="A522" s="29"/>
      <c r="B522" s="19"/>
      <c r="C522" s="9"/>
      <c r="D522" s="10" t="s">
        <v>337</v>
      </c>
      <c r="E522" s="15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27">
        <v>2</v>
      </c>
    </row>
    <row r="523" spans="1:65">
      <c r="A523" s="29"/>
      <c r="B523" s="19"/>
      <c r="C523" s="9"/>
      <c r="D523" s="25"/>
      <c r="E523" s="15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27">
        <v>2</v>
      </c>
    </row>
    <row r="524" spans="1:65">
      <c r="A524" s="29"/>
      <c r="B524" s="18">
        <v>1</v>
      </c>
      <c r="C524" s="14">
        <v>1</v>
      </c>
      <c r="D524" s="21">
        <v>2.08</v>
      </c>
      <c r="E524" s="15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27">
        <v>1</v>
      </c>
    </row>
    <row r="525" spans="1:65">
      <c r="A525" s="29"/>
      <c r="B525" s="19">
        <v>1</v>
      </c>
      <c r="C525" s="9">
        <v>2</v>
      </c>
      <c r="D525" s="11">
        <v>2.06</v>
      </c>
      <c r="E525" s="15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27">
        <v>23</v>
      </c>
    </row>
    <row r="526" spans="1:65">
      <c r="A526" s="29"/>
      <c r="B526" s="20" t="s">
        <v>256</v>
      </c>
      <c r="C526" s="12"/>
      <c r="D526" s="22">
        <v>2.0700000000000003</v>
      </c>
      <c r="E526" s="15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27">
        <v>16</v>
      </c>
    </row>
    <row r="527" spans="1:65">
      <c r="A527" s="29"/>
      <c r="B527" s="3" t="s">
        <v>257</v>
      </c>
      <c r="C527" s="28"/>
      <c r="D527" s="11">
        <v>2.0700000000000003</v>
      </c>
      <c r="E527" s="15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27">
        <v>2.0699999999999998</v>
      </c>
    </row>
    <row r="528" spans="1:65">
      <c r="A528" s="29"/>
      <c r="B528" s="3" t="s">
        <v>258</v>
      </c>
      <c r="C528" s="28"/>
      <c r="D528" s="23">
        <v>1.4142135623730963E-2</v>
      </c>
      <c r="E528" s="15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27">
        <v>29</v>
      </c>
    </row>
    <row r="529" spans="1:65">
      <c r="A529" s="29"/>
      <c r="B529" s="3" t="s">
        <v>86</v>
      </c>
      <c r="C529" s="28"/>
      <c r="D529" s="13">
        <v>6.8319495766816238E-3</v>
      </c>
      <c r="E529" s="15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55"/>
    </row>
    <row r="530" spans="1:65">
      <c r="A530" s="29"/>
      <c r="B530" s="3" t="s">
        <v>259</v>
      </c>
      <c r="C530" s="28"/>
      <c r="D530" s="13">
        <v>2.2204460492503131E-16</v>
      </c>
      <c r="E530" s="15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55"/>
    </row>
    <row r="531" spans="1:65">
      <c r="A531" s="29"/>
      <c r="B531" s="45" t="s">
        <v>260</v>
      </c>
      <c r="C531" s="46"/>
      <c r="D531" s="44" t="s">
        <v>261</v>
      </c>
      <c r="E531" s="15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55"/>
    </row>
    <row r="532" spans="1:65">
      <c r="B532" s="30"/>
      <c r="C532" s="20"/>
      <c r="D532" s="20"/>
      <c r="BM532" s="55"/>
    </row>
    <row r="533" spans="1:65" ht="15">
      <c r="B533" s="8" t="s">
        <v>638</v>
      </c>
      <c r="BM533" s="27" t="s">
        <v>311</v>
      </c>
    </row>
    <row r="534" spans="1:65" ht="15">
      <c r="A534" s="24" t="s">
        <v>24</v>
      </c>
      <c r="B534" s="18" t="s">
        <v>110</v>
      </c>
      <c r="C534" s="15" t="s">
        <v>111</v>
      </c>
      <c r="D534" s="16" t="s">
        <v>328</v>
      </c>
      <c r="E534" s="15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27">
        <v>1</v>
      </c>
    </row>
    <row r="535" spans="1:65">
      <c r="A535" s="29"/>
      <c r="B535" s="19" t="s">
        <v>228</v>
      </c>
      <c r="C535" s="9" t="s">
        <v>228</v>
      </c>
      <c r="D535" s="10" t="s">
        <v>112</v>
      </c>
      <c r="E535" s="15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27" t="s">
        <v>3</v>
      </c>
    </row>
    <row r="536" spans="1:65">
      <c r="A536" s="29"/>
      <c r="B536" s="19"/>
      <c r="C536" s="9"/>
      <c r="D536" s="10" t="s">
        <v>337</v>
      </c>
      <c r="E536" s="15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27">
        <v>2</v>
      </c>
    </row>
    <row r="537" spans="1:65">
      <c r="A537" s="29"/>
      <c r="B537" s="19"/>
      <c r="C537" s="9"/>
      <c r="D537" s="25"/>
      <c r="E537" s="15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27">
        <v>2</v>
      </c>
    </row>
    <row r="538" spans="1:65">
      <c r="A538" s="29"/>
      <c r="B538" s="18">
        <v>1</v>
      </c>
      <c r="C538" s="14">
        <v>1</v>
      </c>
      <c r="D538" s="21">
        <v>0.72</v>
      </c>
      <c r="E538" s="15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27">
        <v>1</v>
      </c>
    </row>
    <row r="539" spans="1:65">
      <c r="A539" s="29"/>
      <c r="B539" s="19">
        <v>1</v>
      </c>
      <c r="C539" s="9">
        <v>2</v>
      </c>
      <c r="D539" s="11">
        <v>0.76</v>
      </c>
      <c r="E539" s="15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27">
        <v>24</v>
      </c>
    </row>
    <row r="540" spans="1:65">
      <c r="A540" s="29"/>
      <c r="B540" s="20" t="s">
        <v>256</v>
      </c>
      <c r="C540" s="12"/>
      <c r="D540" s="22">
        <v>0.74</v>
      </c>
      <c r="E540" s="15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27">
        <v>16</v>
      </c>
    </row>
    <row r="541" spans="1:65">
      <c r="A541" s="29"/>
      <c r="B541" s="3" t="s">
        <v>257</v>
      </c>
      <c r="C541" s="28"/>
      <c r="D541" s="11">
        <v>0.74</v>
      </c>
      <c r="E541" s="15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27">
        <v>0.74</v>
      </c>
    </row>
    <row r="542" spans="1:65">
      <c r="A542" s="29"/>
      <c r="B542" s="3" t="s">
        <v>258</v>
      </c>
      <c r="C542" s="28"/>
      <c r="D542" s="23">
        <v>2.8284271247461926E-2</v>
      </c>
      <c r="E542" s="15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27">
        <v>30</v>
      </c>
    </row>
    <row r="543" spans="1:65">
      <c r="A543" s="29"/>
      <c r="B543" s="3" t="s">
        <v>86</v>
      </c>
      <c r="C543" s="28"/>
      <c r="D543" s="13">
        <v>3.8221988172245848E-2</v>
      </c>
      <c r="E543" s="15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55"/>
    </row>
    <row r="544" spans="1:65">
      <c r="A544" s="29"/>
      <c r="B544" s="3" t="s">
        <v>259</v>
      </c>
      <c r="C544" s="28"/>
      <c r="D544" s="13">
        <v>0</v>
      </c>
      <c r="E544" s="15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55"/>
    </row>
    <row r="545" spans="1:65">
      <c r="A545" s="29"/>
      <c r="B545" s="45" t="s">
        <v>260</v>
      </c>
      <c r="C545" s="46"/>
      <c r="D545" s="44" t="s">
        <v>261</v>
      </c>
      <c r="E545" s="15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55"/>
    </row>
    <row r="546" spans="1:65">
      <c r="B546" s="30"/>
      <c r="C546" s="20"/>
      <c r="D546" s="20"/>
      <c r="BM546" s="55"/>
    </row>
    <row r="547" spans="1:65" ht="15">
      <c r="B547" s="8" t="s">
        <v>639</v>
      </c>
      <c r="BM547" s="27" t="s">
        <v>311</v>
      </c>
    </row>
    <row r="548" spans="1:65" ht="15">
      <c r="A548" s="24" t="s">
        <v>27</v>
      </c>
      <c r="B548" s="18" t="s">
        <v>110</v>
      </c>
      <c r="C548" s="15" t="s">
        <v>111</v>
      </c>
      <c r="D548" s="16" t="s">
        <v>328</v>
      </c>
      <c r="E548" s="15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27">
        <v>1</v>
      </c>
    </row>
    <row r="549" spans="1:65">
      <c r="A549" s="29"/>
      <c r="B549" s="19" t="s">
        <v>228</v>
      </c>
      <c r="C549" s="9" t="s">
        <v>228</v>
      </c>
      <c r="D549" s="10" t="s">
        <v>112</v>
      </c>
      <c r="E549" s="15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27" t="s">
        <v>3</v>
      </c>
    </row>
    <row r="550" spans="1:65">
      <c r="A550" s="29"/>
      <c r="B550" s="19"/>
      <c r="C550" s="9"/>
      <c r="D550" s="10" t="s">
        <v>337</v>
      </c>
      <c r="E550" s="15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27">
        <v>2</v>
      </c>
    </row>
    <row r="551" spans="1:65">
      <c r="A551" s="29"/>
      <c r="B551" s="19"/>
      <c r="C551" s="9"/>
      <c r="D551" s="25"/>
      <c r="E551" s="15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27">
        <v>2</v>
      </c>
    </row>
    <row r="552" spans="1:65">
      <c r="A552" s="29"/>
      <c r="B552" s="18">
        <v>1</v>
      </c>
      <c r="C552" s="14">
        <v>1</v>
      </c>
      <c r="D552" s="147" t="s">
        <v>97</v>
      </c>
      <c r="E552" s="15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27">
        <v>1</v>
      </c>
    </row>
    <row r="553" spans="1:65">
      <c r="A553" s="29"/>
      <c r="B553" s="19">
        <v>1</v>
      </c>
      <c r="C553" s="9">
        <v>2</v>
      </c>
      <c r="D553" s="148" t="s">
        <v>97</v>
      </c>
      <c r="E553" s="15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27">
        <v>2</v>
      </c>
    </row>
    <row r="554" spans="1:65">
      <c r="A554" s="29"/>
      <c r="B554" s="20" t="s">
        <v>256</v>
      </c>
      <c r="C554" s="12"/>
      <c r="D554" s="22" t="s">
        <v>651</v>
      </c>
      <c r="E554" s="15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27">
        <v>16</v>
      </c>
    </row>
    <row r="555" spans="1:65">
      <c r="A555" s="29"/>
      <c r="B555" s="3" t="s">
        <v>257</v>
      </c>
      <c r="C555" s="28"/>
      <c r="D555" s="11" t="s">
        <v>651</v>
      </c>
      <c r="E555" s="15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27" t="s">
        <v>97</v>
      </c>
    </row>
    <row r="556" spans="1:65">
      <c r="A556" s="29"/>
      <c r="B556" s="3" t="s">
        <v>258</v>
      </c>
      <c r="C556" s="28"/>
      <c r="D556" s="23" t="s">
        <v>651</v>
      </c>
      <c r="E556" s="15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27">
        <v>31</v>
      </c>
    </row>
    <row r="557" spans="1:65">
      <c r="A557" s="29"/>
      <c r="B557" s="3" t="s">
        <v>86</v>
      </c>
      <c r="C557" s="28"/>
      <c r="D557" s="13" t="s">
        <v>651</v>
      </c>
      <c r="E557" s="15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55"/>
    </row>
    <row r="558" spans="1:65">
      <c r="A558" s="29"/>
      <c r="B558" s="3" t="s">
        <v>259</v>
      </c>
      <c r="C558" s="28"/>
      <c r="D558" s="13" t="s">
        <v>651</v>
      </c>
      <c r="E558" s="15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55"/>
    </row>
    <row r="559" spans="1:65">
      <c r="A559" s="29"/>
      <c r="B559" s="45" t="s">
        <v>260</v>
      </c>
      <c r="C559" s="46"/>
      <c r="D559" s="44" t="s">
        <v>261</v>
      </c>
      <c r="E559" s="15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55"/>
    </row>
    <row r="560" spans="1:65">
      <c r="B560" s="30"/>
      <c r="C560" s="20"/>
      <c r="D560" s="20"/>
      <c r="BM560" s="55"/>
    </row>
    <row r="561" spans="1:65" ht="15">
      <c r="B561" s="8" t="s">
        <v>640</v>
      </c>
      <c r="BM561" s="27" t="s">
        <v>311</v>
      </c>
    </row>
    <row r="562" spans="1:65" ht="15">
      <c r="A562" s="24" t="s">
        <v>30</v>
      </c>
      <c r="B562" s="18" t="s">
        <v>110</v>
      </c>
      <c r="C562" s="15" t="s">
        <v>111</v>
      </c>
      <c r="D562" s="16" t="s">
        <v>328</v>
      </c>
      <c r="E562" s="15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27">
        <v>1</v>
      </c>
    </row>
    <row r="563" spans="1:65">
      <c r="A563" s="29"/>
      <c r="B563" s="19" t="s">
        <v>228</v>
      </c>
      <c r="C563" s="9" t="s">
        <v>228</v>
      </c>
      <c r="D563" s="10" t="s">
        <v>112</v>
      </c>
      <c r="E563" s="15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27" t="s">
        <v>3</v>
      </c>
    </row>
    <row r="564" spans="1:65">
      <c r="A564" s="29"/>
      <c r="B564" s="19"/>
      <c r="C564" s="9"/>
      <c r="D564" s="10" t="s">
        <v>337</v>
      </c>
      <c r="E564" s="15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27">
        <v>2</v>
      </c>
    </row>
    <row r="565" spans="1:65">
      <c r="A565" s="29"/>
      <c r="B565" s="19"/>
      <c r="C565" s="9"/>
      <c r="D565" s="25"/>
      <c r="E565" s="15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27">
        <v>2</v>
      </c>
    </row>
    <row r="566" spans="1:65">
      <c r="A566" s="29"/>
      <c r="B566" s="18">
        <v>1</v>
      </c>
      <c r="C566" s="14">
        <v>1</v>
      </c>
      <c r="D566" s="21">
        <v>8.86</v>
      </c>
      <c r="E566" s="15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27">
        <v>1</v>
      </c>
    </row>
    <row r="567" spans="1:65">
      <c r="A567" s="29"/>
      <c r="B567" s="19">
        <v>1</v>
      </c>
      <c r="C567" s="9">
        <v>2</v>
      </c>
      <c r="D567" s="11">
        <v>8.8800000000000008</v>
      </c>
      <c r="E567" s="15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27">
        <v>26</v>
      </c>
    </row>
    <row r="568" spans="1:65">
      <c r="A568" s="29"/>
      <c r="B568" s="20" t="s">
        <v>256</v>
      </c>
      <c r="C568" s="12"/>
      <c r="D568" s="22">
        <v>8.870000000000001</v>
      </c>
      <c r="E568" s="15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27">
        <v>16</v>
      </c>
    </row>
    <row r="569" spans="1:65">
      <c r="A569" s="29"/>
      <c r="B569" s="3" t="s">
        <v>257</v>
      </c>
      <c r="C569" s="28"/>
      <c r="D569" s="11">
        <v>8.870000000000001</v>
      </c>
      <c r="E569" s="15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27">
        <v>8.8699999999999992</v>
      </c>
    </row>
    <row r="570" spans="1:65">
      <c r="A570" s="29"/>
      <c r="B570" s="3" t="s">
        <v>258</v>
      </c>
      <c r="C570" s="28"/>
      <c r="D570" s="23">
        <v>1.4142135623731905E-2</v>
      </c>
      <c r="E570" s="15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27">
        <v>32</v>
      </c>
    </row>
    <row r="571" spans="1:65">
      <c r="A571" s="29"/>
      <c r="B571" s="3" t="s">
        <v>86</v>
      </c>
      <c r="C571" s="28"/>
      <c r="D571" s="13">
        <v>1.5943783115819508E-3</v>
      </c>
      <c r="E571" s="15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55"/>
    </row>
    <row r="572" spans="1:65">
      <c r="A572" s="29"/>
      <c r="B572" s="3" t="s">
        <v>259</v>
      </c>
      <c r="C572" s="28"/>
      <c r="D572" s="13">
        <v>2.2204460492503131E-16</v>
      </c>
      <c r="E572" s="15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55"/>
    </row>
    <row r="573" spans="1:65">
      <c r="A573" s="29"/>
      <c r="B573" s="45" t="s">
        <v>260</v>
      </c>
      <c r="C573" s="46"/>
      <c r="D573" s="44" t="s">
        <v>261</v>
      </c>
      <c r="E573" s="15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55"/>
    </row>
    <row r="574" spans="1:65">
      <c r="B574" s="30"/>
      <c r="C574" s="20"/>
      <c r="D574" s="20"/>
      <c r="BM574" s="55"/>
    </row>
    <row r="575" spans="1:65" ht="15">
      <c r="B575" s="8" t="s">
        <v>641</v>
      </c>
      <c r="BM575" s="27" t="s">
        <v>311</v>
      </c>
    </row>
    <row r="576" spans="1:65" ht="15">
      <c r="A576" s="24" t="s">
        <v>62</v>
      </c>
      <c r="B576" s="18" t="s">
        <v>110</v>
      </c>
      <c r="C576" s="15" t="s">
        <v>111</v>
      </c>
      <c r="D576" s="16" t="s">
        <v>328</v>
      </c>
      <c r="E576" s="15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27">
        <v>1</v>
      </c>
    </row>
    <row r="577" spans="1:65">
      <c r="A577" s="29"/>
      <c r="B577" s="19" t="s">
        <v>228</v>
      </c>
      <c r="C577" s="9" t="s">
        <v>228</v>
      </c>
      <c r="D577" s="10" t="s">
        <v>112</v>
      </c>
      <c r="E577" s="15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27" t="s">
        <v>1</v>
      </c>
    </row>
    <row r="578" spans="1:65">
      <c r="A578" s="29"/>
      <c r="B578" s="19"/>
      <c r="C578" s="9"/>
      <c r="D578" s="10" t="s">
        <v>337</v>
      </c>
      <c r="E578" s="15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27">
        <v>3</v>
      </c>
    </row>
    <row r="579" spans="1:65">
      <c r="A579" s="29"/>
      <c r="B579" s="19"/>
      <c r="C579" s="9"/>
      <c r="D579" s="25"/>
      <c r="E579" s="15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27">
        <v>3</v>
      </c>
    </row>
    <row r="580" spans="1:65">
      <c r="A580" s="29"/>
      <c r="B580" s="18">
        <v>1</v>
      </c>
      <c r="C580" s="14">
        <v>1</v>
      </c>
      <c r="D580" s="202">
        <v>0.55799999999999994</v>
      </c>
      <c r="E580" s="204"/>
      <c r="F580" s="205"/>
      <c r="G580" s="205"/>
      <c r="H580" s="205"/>
      <c r="I580" s="205"/>
      <c r="J580" s="205"/>
      <c r="K580" s="205"/>
      <c r="L580" s="205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5"/>
      <c r="AA580" s="205"/>
      <c r="AB580" s="205"/>
      <c r="AC580" s="205"/>
      <c r="AD580" s="205"/>
      <c r="AE580" s="205"/>
      <c r="AF580" s="205"/>
      <c r="AG580" s="205"/>
      <c r="AH580" s="205"/>
      <c r="AI580" s="205"/>
      <c r="AJ580" s="205"/>
      <c r="AK580" s="205"/>
      <c r="AL580" s="205"/>
      <c r="AM580" s="205"/>
      <c r="AN580" s="205"/>
      <c r="AO580" s="205"/>
      <c r="AP580" s="205"/>
      <c r="AQ580" s="205"/>
      <c r="AR580" s="205"/>
      <c r="AS580" s="205"/>
      <c r="AT580" s="205"/>
      <c r="AU580" s="205"/>
      <c r="AV580" s="205"/>
      <c r="AW580" s="205"/>
      <c r="AX580" s="205"/>
      <c r="AY580" s="205"/>
      <c r="AZ580" s="205"/>
      <c r="BA580" s="205"/>
      <c r="BB580" s="205"/>
      <c r="BC580" s="205"/>
      <c r="BD580" s="205"/>
      <c r="BE580" s="205"/>
      <c r="BF580" s="205"/>
      <c r="BG580" s="205"/>
      <c r="BH580" s="205"/>
      <c r="BI580" s="205"/>
      <c r="BJ580" s="205"/>
      <c r="BK580" s="205"/>
      <c r="BL580" s="205"/>
      <c r="BM580" s="206">
        <v>1</v>
      </c>
    </row>
    <row r="581" spans="1:65">
      <c r="A581" s="29"/>
      <c r="B581" s="19">
        <v>1</v>
      </c>
      <c r="C581" s="9">
        <v>2</v>
      </c>
      <c r="D581" s="23">
        <v>0.55799999999999994</v>
      </c>
      <c r="E581" s="204"/>
      <c r="F581" s="205"/>
      <c r="G581" s="205"/>
      <c r="H581" s="205"/>
      <c r="I581" s="205"/>
      <c r="J581" s="205"/>
      <c r="K581" s="205"/>
      <c r="L581" s="205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  <c r="Z581" s="205"/>
      <c r="AA581" s="205"/>
      <c r="AB581" s="205"/>
      <c r="AC581" s="205"/>
      <c r="AD581" s="205"/>
      <c r="AE581" s="205"/>
      <c r="AF581" s="205"/>
      <c r="AG581" s="205"/>
      <c r="AH581" s="205"/>
      <c r="AI581" s="205"/>
      <c r="AJ581" s="205"/>
      <c r="AK581" s="205"/>
      <c r="AL581" s="205"/>
      <c r="AM581" s="205"/>
      <c r="AN581" s="205"/>
      <c r="AO581" s="205"/>
      <c r="AP581" s="205"/>
      <c r="AQ581" s="205"/>
      <c r="AR581" s="205"/>
      <c r="AS581" s="205"/>
      <c r="AT581" s="205"/>
      <c r="AU581" s="205"/>
      <c r="AV581" s="205"/>
      <c r="AW581" s="205"/>
      <c r="AX581" s="205"/>
      <c r="AY581" s="205"/>
      <c r="AZ581" s="205"/>
      <c r="BA581" s="205"/>
      <c r="BB581" s="205"/>
      <c r="BC581" s="205"/>
      <c r="BD581" s="205"/>
      <c r="BE581" s="205"/>
      <c r="BF581" s="205"/>
      <c r="BG581" s="205"/>
      <c r="BH581" s="205"/>
      <c r="BI581" s="205"/>
      <c r="BJ581" s="205"/>
      <c r="BK581" s="205"/>
      <c r="BL581" s="205"/>
      <c r="BM581" s="206">
        <v>27</v>
      </c>
    </row>
    <row r="582" spans="1:65">
      <c r="A582" s="29"/>
      <c r="B582" s="20" t="s">
        <v>256</v>
      </c>
      <c r="C582" s="12"/>
      <c r="D582" s="210">
        <v>0.55799999999999994</v>
      </c>
      <c r="E582" s="204"/>
      <c r="F582" s="205"/>
      <c r="G582" s="205"/>
      <c r="H582" s="205"/>
      <c r="I582" s="205"/>
      <c r="J582" s="205"/>
      <c r="K582" s="205"/>
      <c r="L582" s="205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5"/>
      <c r="AT582" s="205"/>
      <c r="AU582" s="205"/>
      <c r="AV582" s="205"/>
      <c r="AW582" s="205"/>
      <c r="AX582" s="205"/>
      <c r="AY582" s="205"/>
      <c r="AZ582" s="205"/>
      <c r="BA582" s="205"/>
      <c r="BB582" s="205"/>
      <c r="BC582" s="205"/>
      <c r="BD582" s="205"/>
      <c r="BE582" s="205"/>
      <c r="BF582" s="205"/>
      <c r="BG582" s="205"/>
      <c r="BH582" s="205"/>
      <c r="BI582" s="205"/>
      <c r="BJ582" s="205"/>
      <c r="BK582" s="205"/>
      <c r="BL582" s="205"/>
      <c r="BM582" s="206">
        <v>16</v>
      </c>
    </row>
    <row r="583" spans="1:65">
      <c r="A583" s="29"/>
      <c r="B583" s="3" t="s">
        <v>257</v>
      </c>
      <c r="C583" s="28"/>
      <c r="D583" s="23">
        <v>0.55799999999999994</v>
      </c>
      <c r="E583" s="204"/>
      <c r="F583" s="205"/>
      <c r="G583" s="205"/>
      <c r="H583" s="205"/>
      <c r="I583" s="205"/>
      <c r="J583" s="205"/>
      <c r="K583" s="205"/>
      <c r="L583" s="205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5"/>
      <c r="AT583" s="205"/>
      <c r="AU583" s="205"/>
      <c r="AV583" s="205"/>
      <c r="AW583" s="205"/>
      <c r="AX583" s="205"/>
      <c r="AY583" s="205"/>
      <c r="AZ583" s="205"/>
      <c r="BA583" s="205"/>
      <c r="BB583" s="205"/>
      <c r="BC583" s="205"/>
      <c r="BD583" s="205"/>
      <c r="BE583" s="205"/>
      <c r="BF583" s="205"/>
      <c r="BG583" s="205"/>
      <c r="BH583" s="205"/>
      <c r="BI583" s="205"/>
      <c r="BJ583" s="205"/>
      <c r="BK583" s="205"/>
      <c r="BL583" s="205"/>
      <c r="BM583" s="206">
        <v>0.55800000000000005</v>
      </c>
    </row>
    <row r="584" spans="1:65">
      <c r="A584" s="29"/>
      <c r="B584" s="3" t="s">
        <v>258</v>
      </c>
      <c r="C584" s="28"/>
      <c r="D584" s="23">
        <v>0</v>
      </c>
      <c r="E584" s="204"/>
      <c r="F584" s="205"/>
      <c r="G584" s="205"/>
      <c r="H584" s="205"/>
      <c r="I584" s="205"/>
      <c r="J584" s="205"/>
      <c r="K584" s="205"/>
      <c r="L584" s="205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5"/>
      <c r="AT584" s="205"/>
      <c r="AU584" s="205"/>
      <c r="AV584" s="205"/>
      <c r="AW584" s="205"/>
      <c r="AX584" s="205"/>
      <c r="AY584" s="205"/>
      <c r="AZ584" s="205"/>
      <c r="BA584" s="205"/>
      <c r="BB584" s="205"/>
      <c r="BC584" s="205"/>
      <c r="BD584" s="205"/>
      <c r="BE584" s="205"/>
      <c r="BF584" s="205"/>
      <c r="BG584" s="205"/>
      <c r="BH584" s="205"/>
      <c r="BI584" s="205"/>
      <c r="BJ584" s="205"/>
      <c r="BK584" s="205"/>
      <c r="BL584" s="205"/>
      <c r="BM584" s="206">
        <v>33</v>
      </c>
    </row>
    <row r="585" spans="1:65">
      <c r="A585" s="29"/>
      <c r="B585" s="3" t="s">
        <v>86</v>
      </c>
      <c r="C585" s="28"/>
      <c r="D585" s="13">
        <v>0</v>
      </c>
      <c r="E585" s="15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55"/>
    </row>
    <row r="586" spans="1:65">
      <c r="A586" s="29"/>
      <c r="B586" s="3" t="s">
        <v>259</v>
      </c>
      <c r="C586" s="28"/>
      <c r="D586" s="13">
        <v>-2.2204460492503131E-16</v>
      </c>
      <c r="E586" s="15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55"/>
    </row>
    <row r="587" spans="1:65">
      <c r="A587" s="29"/>
      <c r="B587" s="45" t="s">
        <v>260</v>
      </c>
      <c r="C587" s="46"/>
      <c r="D587" s="44" t="s">
        <v>261</v>
      </c>
      <c r="E587" s="15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55"/>
    </row>
    <row r="588" spans="1:65">
      <c r="B588" s="30"/>
      <c r="C588" s="20"/>
      <c r="D588" s="20"/>
      <c r="BM588" s="55"/>
    </row>
    <row r="589" spans="1:65" ht="15">
      <c r="B589" s="8" t="s">
        <v>642</v>
      </c>
      <c r="BM589" s="27" t="s">
        <v>311</v>
      </c>
    </row>
    <row r="590" spans="1:65" ht="15">
      <c r="A590" s="24" t="s">
        <v>63</v>
      </c>
      <c r="B590" s="18" t="s">
        <v>110</v>
      </c>
      <c r="C590" s="15" t="s">
        <v>111</v>
      </c>
      <c r="D590" s="16" t="s">
        <v>328</v>
      </c>
      <c r="E590" s="15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27">
        <v>1</v>
      </c>
    </row>
    <row r="591" spans="1:65">
      <c r="A591" s="29"/>
      <c r="B591" s="19" t="s">
        <v>228</v>
      </c>
      <c r="C591" s="9" t="s">
        <v>228</v>
      </c>
      <c r="D591" s="10" t="s">
        <v>112</v>
      </c>
      <c r="E591" s="15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27" t="s">
        <v>3</v>
      </c>
    </row>
    <row r="592" spans="1:65">
      <c r="A592" s="29"/>
      <c r="B592" s="19"/>
      <c r="C592" s="9"/>
      <c r="D592" s="10" t="s">
        <v>337</v>
      </c>
      <c r="E592" s="15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27">
        <v>2</v>
      </c>
    </row>
    <row r="593" spans="1:65">
      <c r="A593" s="29"/>
      <c r="B593" s="19"/>
      <c r="C593" s="9"/>
      <c r="D593" s="25"/>
      <c r="E593" s="15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27">
        <v>2</v>
      </c>
    </row>
    <row r="594" spans="1:65">
      <c r="A594" s="29"/>
      <c r="B594" s="18">
        <v>1</v>
      </c>
      <c r="C594" s="14">
        <v>1</v>
      </c>
      <c r="D594" s="21">
        <v>0.2</v>
      </c>
      <c r="E594" s="15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27">
        <v>1</v>
      </c>
    </row>
    <row r="595" spans="1:65">
      <c r="A595" s="29"/>
      <c r="B595" s="19">
        <v>1</v>
      </c>
      <c r="C595" s="9">
        <v>2</v>
      </c>
      <c r="D595" s="11">
        <v>0.2</v>
      </c>
      <c r="E595" s="15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27">
        <v>28</v>
      </c>
    </row>
    <row r="596" spans="1:65">
      <c r="A596" s="29"/>
      <c r="B596" s="20" t="s">
        <v>256</v>
      </c>
      <c r="C596" s="12"/>
      <c r="D596" s="22">
        <v>0.2</v>
      </c>
      <c r="E596" s="15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27">
        <v>16</v>
      </c>
    </row>
    <row r="597" spans="1:65">
      <c r="A597" s="29"/>
      <c r="B597" s="3" t="s">
        <v>257</v>
      </c>
      <c r="C597" s="28"/>
      <c r="D597" s="11">
        <v>0.2</v>
      </c>
      <c r="E597" s="15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27">
        <v>0.2</v>
      </c>
    </row>
    <row r="598" spans="1:65">
      <c r="A598" s="29"/>
      <c r="B598" s="3" t="s">
        <v>258</v>
      </c>
      <c r="C598" s="28"/>
      <c r="D598" s="23">
        <v>0</v>
      </c>
      <c r="E598" s="15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27">
        <v>34</v>
      </c>
    </row>
    <row r="599" spans="1:65">
      <c r="A599" s="29"/>
      <c r="B599" s="3" t="s">
        <v>86</v>
      </c>
      <c r="C599" s="28"/>
      <c r="D599" s="13">
        <v>0</v>
      </c>
      <c r="E599" s="15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55"/>
    </row>
    <row r="600" spans="1:65">
      <c r="A600" s="29"/>
      <c r="B600" s="3" t="s">
        <v>259</v>
      </c>
      <c r="C600" s="28"/>
      <c r="D600" s="13">
        <v>0</v>
      </c>
      <c r="E600" s="15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55"/>
    </row>
    <row r="601" spans="1:65">
      <c r="A601" s="29"/>
      <c r="B601" s="45" t="s">
        <v>260</v>
      </c>
      <c r="C601" s="46"/>
      <c r="D601" s="44" t="s">
        <v>261</v>
      </c>
      <c r="E601" s="15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55"/>
    </row>
    <row r="602" spans="1:65">
      <c r="B602" s="30"/>
      <c r="C602" s="20"/>
      <c r="D602" s="20"/>
      <c r="BM602" s="55"/>
    </row>
    <row r="603" spans="1:65" ht="15">
      <c r="B603" s="8" t="s">
        <v>643</v>
      </c>
      <c r="BM603" s="27" t="s">
        <v>311</v>
      </c>
    </row>
    <row r="604" spans="1:65" ht="15">
      <c r="A604" s="24" t="s">
        <v>64</v>
      </c>
      <c r="B604" s="18" t="s">
        <v>110</v>
      </c>
      <c r="C604" s="15" t="s">
        <v>111</v>
      </c>
      <c r="D604" s="16" t="s">
        <v>328</v>
      </c>
      <c r="E604" s="15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27">
        <v>1</v>
      </c>
    </row>
    <row r="605" spans="1:65">
      <c r="A605" s="29"/>
      <c r="B605" s="19" t="s">
        <v>228</v>
      </c>
      <c r="C605" s="9" t="s">
        <v>228</v>
      </c>
      <c r="D605" s="10" t="s">
        <v>112</v>
      </c>
      <c r="E605" s="15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27" t="s">
        <v>3</v>
      </c>
    </row>
    <row r="606" spans="1:65">
      <c r="A606" s="29"/>
      <c r="B606" s="19"/>
      <c r="C606" s="9"/>
      <c r="D606" s="10" t="s">
        <v>337</v>
      </c>
      <c r="E606" s="15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27">
        <v>2</v>
      </c>
    </row>
    <row r="607" spans="1:65">
      <c r="A607" s="29"/>
      <c r="B607" s="19"/>
      <c r="C607" s="9"/>
      <c r="D607" s="25"/>
      <c r="E607" s="15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27">
        <v>2</v>
      </c>
    </row>
    <row r="608" spans="1:65">
      <c r="A608" s="29"/>
      <c r="B608" s="18">
        <v>1</v>
      </c>
      <c r="C608" s="14">
        <v>1</v>
      </c>
      <c r="D608" s="21">
        <v>0.25</v>
      </c>
      <c r="E608" s="15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27">
        <v>1</v>
      </c>
    </row>
    <row r="609" spans="1:65">
      <c r="A609" s="29"/>
      <c r="B609" s="19">
        <v>1</v>
      </c>
      <c r="C609" s="9">
        <v>2</v>
      </c>
      <c r="D609" s="11">
        <v>0.28999999999999998</v>
      </c>
      <c r="E609" s="15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27">
        <v>7</v>
      </c>
    </row>
    <row r="610" spans="1:65">
      <c r="A610" s="29"/>
      <c r="B610" s="20" t="s">
        <v>256</v>
      </c>
      <c r="C610" s="12"/>
      <c r="D610" s="22">
        <v>0.27</v>
      </c>
      <c r="E610" s="15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27">
        <v>16</v>
      </c>
    </row>
    <row r="611" spans="1:65">
      <c r="A611" s="29"/>
      <c r="B611" s="3" t="s">
        <v>257</v>
      </c>
      <c r="C611" s="28"/>
      <c r="D611" s="11">
        <v>0.27</v>
      </c>
      <c r="E611" s="15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27">
        <v>0.27</v>
      </c>
    </row>
    <row r="612" spans="1:65">
      <c r="A612" s="29"/>
      <c r="B612" s="3" t="s">
        <v>258</v>
      </c>
      <c r="C612" s="28"/>
      <c r="D612" s="23">
        <v>2.8284271247461888E-2</v>
      </c>
      <c r="E612" s="15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27">
        <v>35</v>
      </c>
    </row>
    <row r="613" spans="1:65">
      <c r="A613" s="29"/>
      <c r="B613" s="3" t="s">
        <v>86</v>
      </c>
      <c r="C613" s="28"/>
      <c r="D613" s="13">
        <v>0.10475656017578476</v>
      </c>
      <c r="E613" s="15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55"/>
    </row>
    <row r="614" spans="1:65">
      <c r="A614" s="29"/>
      <c r="B614" s="3" t="s">
        <v>259</v>
      </c>
      <c r="C614" s="28"/>
      <c r="D614" s="13">
        <v>0</v>
      </c>
      <c r="E614" s="15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55"/>
    </row>
    <row r="615" spans="1:65">
      <c r="A615" s="29"/>
      <c r="B615" s="45" t="s">
        <v>260</v>
      </c>
      <c r="C615" s="46"/>
      <c r="D615" s="44" t="s">
        <v>261</v>
      </c>
      <c r="E615" s="15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55"/>
    </row>
    <row r="616" spans="1:65">
      <c r="B616" s="30"/>
      <c r="C616" s="20"/>
      <c r="D616" s="20"/>
      <c r="BM616" s="55"/>
    </row>
    <row r="617" spans="1:65" ht="15">
      <c r="B617" s="8" t="s">
        <v>644</v>
      </c>
      <c r="BM617" s="27" t="s">
        <v>311</v>
      </c>
    </row>
    <row r="618" spans="1:65" ht="15">
      <c r="A618" s="24" t="s">
        <v>32</v>
      </c>
      <c r="B618" s="18" t="s">
        <v>110</v>
      </c>
      <c r="C618" s="15" t="s">
        <v>111</v>
      </c>
      <c r="D618" s="16" t="s">
        <v>328</v>
      </c>
      <c r="E618" s="15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27">
        <v>1</v>
      </c>
    </row>
    <row r="619" spans="1:65">
      <c r="A619" s="29"/>
      <c r="B619" s="19" t="s">
        <v>228</v>
      </c>
      <c r="C619" s="9" t="s">
        <v>228</v>
      </c>
      <c r="D619" s="10" t="s">
        <v>112</v>
      </c>
      <c r="E619" s="15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27" t="s">
        <v>3</v>
      </c>
    </row>
    <row r="620" spans="1:65">
      <c r="A620" s="29"/>
      <c r="B620" s="19"/>
      <c r="C620" s="9"/>
      <c r="D620" s="10" t="s">
        <v>337</v>
      </c>
      <c r="E620" s="15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27">
        <v>2</v>
      </c>
    </row>
    <row r="621" spans="1:65">
      <c r="A621" s="29"/>
      <c r="B621" s="19"/>
      <c r="C621" s="9"/>
      <c r="D621" s="25"/>
      <c r="E621" s="15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27">
        <v>2</v>
      </c>
    </row>
    <row r="622" spans="1:65">
      <c r="A622" s="29"/>
      <c r="B622" s="18">
        <v>1</v>
      </c>
      <c r="C622" s="14">
        <v>1</v>
      </c>
      <c r="D622" s="21">
        <v>1.73</v>
      </c>
      <c r="E622" s="15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27">
        <v>1</v>
      </c>
    </row>
    <row r="623" spans="1:65">
      <c r="A623" s="29"/>
      <c r="B623" s="19">
        <v>1</v>
      </c>
      <c r="C623" s="9">
        <v>2</v>
      </c>
      <c r="D623" s="11">
        <v>1.73</v>
      </c>
      <c r="E623" s="15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27">
        <v>30</v>
      </c>
    </row>
    <row r="624" spans="1:65">
      <c r="A624" s="29"/>
      <c r="B624" s="20" t="s">
        <v>256</v>
      </c>
      <c r="C624" s="12"/>
      <c r="D624" s="22">
        <v>1.73</v>
      </c>
      <c r="E624" s="15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27">
        <v>16</v>
      </c>
    </row>
    <row r="625" spans="1:65">
      <c r="A625" s="29"/>
      <c r="B625" s="3" t="s">
        <v>257</v>
      </c>
      <c r="C625" s="28"/>
      <c r="D625" s="11">
        <v>1.73</v>
      </c>
      <c r="E625" s="15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27">
        <v>1.73</v>
      </c>
    </row>
    <row r="626" spans="1:65">
      <c r="A626" s="29"/>
      <c r="B626" s="3" t="s">
        <v>258</v>
      </c>
      <c r="C626" s="28"/>
      <c r="D626" s="23">
        <v>0</v>
      </c>
      <c r="E626" s="15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27">
        <v>36</v>
      </c>
    </row>
    <row r="627" spans="1:65">
      <c r="A627" s="29"/>
      <c r="B627" s="3" t="s">
        <v>86</v>
      </c>
      <c r="C627" s="28"/>
      <c r="D627" s="13">
        <v>0</v>
      </c>
      <c r="E627" s="15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55"/>
    </row>
    <row r="628" spans="1:65">
      <c r="A628" s="29"/>
      <c r="B628" s="3" t="s">
        <v>259</v>
      </c>
      <c r="C628" s="28"/>
      <c r="D628" s="13">
        <v>0</v>
      </c>
      <c r="E628" s="15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55"/>
    </row>
    <row r="629" spans="1:65">
      <c r="A629" s="29"/>
      <c r="B629" s="45" t="s">
        <v>260</v>
      </c>
      <c r="C629" s="46"/>
      <c r="D629" s="44" t="s">
        <v>261</v>
      </c>
      <c r="E629" s="15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55"/>
    </row>
    <row r="630" spans="1:65">
      <c r="B630" s="30"/>
      <c r="C630" s="20"/>
      <c r="D630" s="20"/>
      <c r="BM630" s="55"/>
    </row>
    <row r="631" spans="1:65" ht="15">
      <c r="B631" s="8" t="s">
        <v>645</v>
      </c>
      <c r="BM631" s="27" t="s">
        <v>311</v>
      </c>
    </row>
    <row r="632" spans="1:65" ht="15">
      <c r="A632" s="24" t="s">
        <v>65</v>
      </c>
      <c r="B632" s="18" t="s">
        <v>110</v>
      </c>
      <c r="C632" s="15" t="s">
        <v>111</v>
      </c>
      <c r="D632" s="16" t="s">
        <v>328</v>
      </c>
      <c r="E632" s="15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27">
        <v>1</v>
      </c>
    </row>
    <row r="633" spans="1:65">
      <c r="A633" s="29"/>
      <c r="B633" s="19" t="s">
        <v>228</v>
      </c>
      <c r="C633" s="9" t="s">
        <v>228</v>
      </c>
      <c r="D633" s="10" t="s">
        <v>112</v>
      </c>
      <c r="E633" s="15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27" t="s">
        <v>3</v>
      </c>
    </row>
    <row r="634" spans="1:65">
      <c r="A634" s="29"/>
      <c r="B634" s="19"/>
      <c r="C634" s="9"/>
      <c r="D634" s="10" t="s">
        <v>337</v>
      </c>
      <c r="E634" s="15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27">
        <v>0</v>
      </c>
    </row>
    <row r="635" spans="1:65">
      <c r="A635" s="29"/>
      <c r="B635" s="19"/>
      <c r="C635" s="9"/>
      <c r="D635" s="25"/>
      <c r="E635" s="15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27">
        <v>0</v>
      </c>
    </row>
    <row r="636" spans="1:65">
      <c r="A636" s="29"/>
      <c r="B636" s="18">
        <v>1</v>
      </c>
      <c r="C636" s="14">
        <v>1</v>
      </c>
      <c r="D636" s="223">
        <v>71.2</v>
      </c>
      <c r="E636" s="225"/>
      <c r="F636" s="226"/>
      <c r="G636" s="226"/>
      <c r="H636" s="226"/>
      <c r="I636" s="226"/>
      <c r="J636" s="226"/>
      <c r="K636" s="226"/>
      <c r="L636" s="226"/>
      <c r="M636" s="226"/>
      <c r="N636" s="226"/>
      <c r="O636" s="226"/>
      <c r="P636" s="226"/>
      <c r="Q636" s="226"/>
      <c r="R636" s="226"/>
      <c r="S636" s="226"/>
      <c r="T636" s="226"/>
      <c r="U636" s="226"/>
      <c r="V636" s="226"/>
      <c r="W636" s="226"/>
      <c r="X636" s="226"/>
      <c r="Y636" s="226"/>
      <c r="Z636" s="226"/>
      <c r="AA636" s="226"/>
      <c r="AB636" s="226"/>
      <c r="AC636" s="226"/>
      <c r="AD636" s="226"/>
      <c r="AE636" s="226"/>
      <c r="AF636" s="226"/>
      <c r="AG636" s="226"/>
      <c r="AH636" s="226"/>
      <c r="AI636" s="226"/>
      <c r="AJ636" s="226"/>
      <c r="AK636" s="226"/>
      <c r="AL636" s="226"/>
      <c r="AM636" s="226"/>
      <c r="AN636" s="226"/>
      <c r="AO636" s="226"/>
      <c r="AP636" s="226"/>
      <c r="AQ636" s="226"/>
      <c r="AR636" s="226"/>
      <c r="AS636" s="226"/>
      <c r="AT636" s="226"/>
      <c r="AU636" s="226"/>
      <c r="AV636" s="226"/>
      <c r="AW636" s="226"/>
      <c r="AX636" s="226"/>
      <c r="AY636" s="226"/>
      <c r="AZ636" s="226"/>
      <c r="BA636" s="226"/>
      <c r="BB636" s="226"/>
      <c r="BC636" s="226"/>
      <c r="BD636" s="226"/>
      <c r="BE636" s="226"/>
      <c r="BF636" s="226"/>
      <c r="BG636" s="226"/>
      <c r="BH636" s="226"/>
      <c r="BI636" s="226"/>
      <c r="BJ636" s="226"/>
      <c r="BK636" s="226"/>
      <c r="BL636" s="226"/>
      <c r="BM636" s="227">
        <v>1</v>
      </c>
    </row>
    <row r="637" spans="1:65">
      <c r="A637" s="29"/>
      <c r="B637" s="19">
        <v>1</v>
      </c>
      <c r="C637" s="9">
        <v>2</v>
      </c>
      <c r="D637" s="228">
        <v>70.8</v>
      </c>
      <c r="E637" s="225"/>
      <c r="F637" s="226"/>
      <c r="G637" s="226"/>
      <c r="H637" s="226"/>
      <c r="I637" s="226"/>
      <c r="J637" s="226"/>
      <c r="K637" s="226"/>
      <c r="L637" s="226"/>
      <c r="M637" s="226"/>
      <c r="N637" s="226"/>
      <c r="O637" s="226"/>
      <c r="P637" s="226"/>
      <c r="Q637" s="226"/>
      <c r="R637" s="226"/>
      <c r="S637" s="226"/>
      <c r="T637" s="226"/>
      <c r="U637" s="226"/>
      <c r="V637" s="226"/>
      <c r="W637" s="226"/>
      <c r="X637" s="226"/>
      <c r="Y637" s="226"/>
      <c r="Z637" s="226"/>
      <c r="AA637" s="226"/>
      <c r="AB637" s="226"/>
      <c r="AC637" s="226"/>
      <c r="AD637" s="226"/>
      <c r="AE637" s="226"/>
      <c r="AF637" s="226"/>
      <c r="AG637" s="226"/>
      <c r="AH637" s="226"/>
      <c r="AI637" s="226"/>
      <c r="AJ637" s="226"/>
      <c r="AK637" s="226"/>
      <c r="AL637" s="226"/>
      <c r="AM637" s="226"/>
      <c r="AN637" s="226"/>
      <c r="AO637" s="226"/>
      <c r="AP637" s="226"/>
      <c r="AQ637" s="226"/>
      <c r="AR637" s="226"/>
      <c r="AS637" s="226"/>
      <c r="AT637" s="226"/>
      <c r="AU637" s="226"/>
      <c r="AV637" s="226"/>
      <c r="AW637" s="226"/>
      <c r="AX637" s="226"/>
      <c r="AY637" s="226"/>
      <c r="AZ637" s="226"/>
      <c r="BA637" s="226"/>
      <c r="BB637" s="226"/>
      <c r="BC637" s="226"/>
      <c r="BD637" s="226"/>
      <c r="BE637" s="226"/>
      <c r="BF637" s="226"/>
      <c r="BG637" s="226"/>
      <c r="BH637" s="226"/>
      <c r="BI637" s="226"/>
      <c r="BJ637" s="226"/>
      <c r="BK637" s="226"/>
      <c r="BL637" s="226"/>
      <c r="BM637" s="227">
        <v>31</v>
      </c>
    </row>
    <row r="638" spans="1:65">
      <c r="A638" s="29"/>
      <c r="B638" s="20" t="s">
        <v>256</v>
      </c>
      <c r="C638" s="12"/>
      <c r="D638" s="232">
        <v>71</v>
      </c>
      <c r="E638" s="225"/>
      <c r="F638" s="226"/>
      <c r="G638" s="226"/>
      <c r="H638" s="226"/>
      <c r="I638" s="226"/>
      <c r="J638" s="226"/>
      <c r="K638" s="226"/>
      <c r="L638" s="226"/>
      <c r="M638" s="226"/>
      <c r="N638" s="226"/>
      <c r="O638" s="226"/>
      <c r="P638" s="226"/>
      <c r="Q638" s="226"/>
      <c r="R638" s="226"/>
      <c r="S638" s="226"/>
      <c r="T638" s="226"/>
      <c r="U638" s="226"/>
      <c r="V638" s="226"/>
      <c r="W638" s="226"/>
      <c r="X638" s="226"/>
      <c r="Y638" s="226"/>
      <c r="Z638" s="226"/>
      <c r="AA638" s="226"/>
      <c r="AB638" s="226"/>
      <c r="AC638" s="226"/>
      <c r="AD638" s="226"/>
      <c r="AE638" s="226"/>
      <c r="AF638" s="226"/>
      <c r="AG638" s="226"/>
      <c r="AH638" s="226"/>
      <c r="AI638" s="226"/>
      <c r="AJ638" s="226"/>
      <c r="AK638" s="226"/>
      <c r="AL638" s="226"/>
      <c r="AM638" s="226"/>
      <c r="AN638" s="226"/>
      <c r="AO638" s="226"/>
      <c r="AP638" s="226"/>
      <c r="AQ638" s="226"/>
      <c r="AR638" s="226"/>
      <c r="AS638" s="226"/>
      <c r="AT638" s="226"/>
      <c r="AU638" s="226"/>
      <c r="AV638" s="226"/>
      <c r="AW638" s="226"/>
      <c r="AX638" s="226"/>
      <c r="AY638" s="226"/>
      <c r="AZ638" s="226"/>
      <c r="BA638" s="226"/>
      <c r="BB638" s="226"/>
      <c r="BC638" s="226"/>
      <c r="BD638" s="226"/>
      <c r="BE638" s="226"/>
      <c r="BF638" s="226"/>
      <c r="BG638" s="226"/>
      <c r="BH638" s="226"/>
      <c r="BI638" s="226"/>
      <c r="BJ638" s="226"/>
      <c r="BK638" s="226"/>
      <c r="BL638" s="226"/>
      <c r="BM638" s="227">
        <v>16</v>
      </c>
    </row>
    <row r="639" spans="1:65">
      <c r="A639" s="29"/>
      <c r="B639" s="3" t="s">
        <v>257</v>
      </c>
      <c r="C639" s="28"/>
      <c r="D639" s="228">
        <v>71</v>
      </c>
      <c r="E639" s="225"/>
      <c r="F639" s="226"/>
      <c r="G639" s="226"/>
      <c r="H639" s="226"/>
      <c r="I639" s="226"/>
      <c r="J639" s="226"/>
      <c r="K639" s="226"/>
      <c r="L639" s="226"/>
      <c r="M639" s="226"/>
      <c r="N639" s="226"/>
      <c r="O639" s="226"/>
      <c r="P639" s="226"/>
      <c r="Q639" s="226"/>
      <c r="R639" s="226"/>
      <c r="S639" s="226"/>
      <c r="T639" s="226"/>
      <c r="U639" s="226"/>
      <c r="V639" s="226"/>
      <c r="W639" s="226"/>
      <c r="X639" s="226"/>
      <c r="Y639" s="226"/>
      <c r="Z639" s="226"/>
      <c r="AA639" s="226"/>
      <c r="AB639" s="226"/>
      <c r="AC639" s="226"/>
      <c r="AD639" s="226"/>
      <c r="AE639" s="226"/>
      <c r="AF639" s="226"/>
      <c r="AG639" s="226"/>
      <c r="AH639" s="226"/>
      <c r="AI639" s="226"/>
      <c r="AJ639" s="226"/>
      <c r="AK639" s="226"/>
      <c r="AL639" s="226"/>
      <c r="AM639" s="226"/>
      <c r="AN639" s="226"/>
      <c r="AO639" s="226"/>
      <c r="AP639" s="226"/>
      <c r="AQ639" s="226"/>
      <c r="AR639" s="226"/>
      <c r="AS639" s="226"/>
      <c r="AT639" s="226"/>
      <c r="AU639" s="226"/>
      <c r="AV639" s="226"/>
      <c r="AW639" s="226"/>
      <c r="AX639" s="226"/>
      <c r="AY639" s="226"/>
      <c r="AZ639" s="226"/>
      <c r="BA639" s="226"/>
      <c r="BB639" s="226"/>
      <c r="BC639" s="226"/>
      <c r="BD639" s="226"/>
      <c r="BE639" s="226"/>
      <c r="BF639" s="226"/>
      <c r="BG639" s="226"/>
      <c r="BH639" s="226"/>
      <c r="BI639" s="226"/>
      <c r="BJ639" s="226"/>
      <c r="BK639" s="226"/>
      <c r="BL639" s="226"/>
      <c r="BM639" s="227">
        <v>71</v>
      </c>
    </row>
    <row r="640" spans="1:65">
      <c r="A640" s="29"/>
      <c r="B640" s="3" t="s">
        <v>258</v>
      </c>
      <c r="C640" s="28"/>
      <c r="D640" s="228">
        <v>0.28284271247462306</v>
      </c>
      <c r="E640" s="225"/>
      <c r="F640" s="226"/>
      <c r="G640" s="226"/>
      <c r="H640" s="226"/>
      <c r="I640" s="226"/>
      <c r="J640" s="226"/>
      <c r="K640" s="226"/>
      <c r="L640" s="226"/>
      <c r="M640" s="226"/>
      <c r="N640" s="226"/>
      <c r="O640" s="226"/>
      <c r="P640" s="226"/>
      <c r="Q640" s="226"/>
      <c r="R640" s="226"/>
      <c r="S640" s="226"/>
      <c r="T640" s="226"/>
      <c r="U640" s="226"/>
      <c r="V640" s="226"/>
      <c r="W640" s="226"/>
      <c r="X640" s="226"/>
      <c r="Y640" s="226"/>
      <c r="Z640" s="226"/>
      <c r="AA640" s="226"/>
      <c r="AB640" s="226"/>
      <c r="AC640" s="226"/>
      <c r="AD640" s="226"/>
      <c r="AE640" s="226"/>
      <c r="AF640" s="226"/>
      <c r="AG640" s="226"/>
      <c r="AH640" s="226"/>
      <c r="AI640" s="226"/>
      <c r="AJ640" s="226"/>
      <c r="AK640" s="226"/>
      <c r="AL640" s="226"/>
      <c r="AM640" s="226"/>
      <c r="AN640" s="226"/>
      <c r="AO640" s="226"/>
      <c r="AP640" s="226"/>
      <c r="AQ640" s="226"/>
      <c r="AR640" s="226"/>
      <c r="AS640" s="226"/>
      <c r="AT640" s="226"/>
      <c r="AU640" s="226"/>
      <c r="AV640" s="226"/>
      <c r="AW640" s="226"/>
      <c r="AX640" s="226"/>
      <c r="AY640" s="226"/>
      <c r="AZ640" s="226"/>
      <c r="BA640" s="226"/>
      <c r="BB640" s="226"/>
      <c r="BC640" s="226"/>
      <c r="BD640" s="226"/>
      <c r="BE640" s="226"/>
      <c r="BF640" s="226"/>
      <c r="BG640" s="226"/>
      <c r="BH640" s="226"/>
      <c r="BI640" s="226"/>
      <c r="BJ640" s="226"/>
      <c r="BK640" s="226"/>
      <c r="BL640" s="226"/>
      <c r="BM640" s="227">
        <v>37</v>
      </c>
    </row>
    <row r="641" spans="1:65">
      <c r="A641" s="29"/>
      <c r="B641" s="3" t="s">
        <v>86</v>
      </c>
      <c r="C641" s="28"/>
      <c r="D641" s="13">
        <v>3.9837001756989161E-3</v>
      </c>
      <c r="E641" s="15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55"/>
    </row>
    <row r="642" spans="1:65">
      <c r="A642" s="29"/>
      <c r="B642" s="3" t="s">
        <v>259</v>
      </c>
      <c r="C642" s="28"/>
      <c r="D642" s="13">
        <v>0</v>
      </c>
      <c r="E642" s="15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55"/>
    </row>
    <row r="643" spans="1:65">
      <c r="A643" s="29"/>
      <c r="B643" s="45" t="s">
        <v>260</v>
      </c>
      <c r="C643" s="46"/>
      <c r="D643" s="44" t="s">
        <v>261</v>
      </c>
      <c r="E643" s="15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55"/>
    </row>
    <row r="644" spans="1:65">
      <c r="B644" s="30"/>
      <c r="C644" s="20"/>
      <c r="D644" s="20"/>
      <c r="BM644" s="55"/>
    </row>
    <row r="645" spans="1:65" ht="15">
      <c r="B645" s="8" t="s">
        <v>646</v>
      </c>
      <c r="BM645" s="27" t="s">
        <v>311</v>
      </c>
    </row>
    <row r="646" spans="1:65" ht="15">
      <c r="A646" s="24" t="s">
        <v>35</v>
      </c>
      <c r="B646" s="18" t="s">
        <v>110</v>
      </c>
      <c r="C646" s="15" t="s">
        <v>111</v>
      </c>
      <c r="D646" s="16" t="s">
        <v>328</v>
      </c>
      <c r="E646" s="15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27">
        <v>1</v>
      </c>
    </row>
    <row r="647" spans="1:65">
      <c r="A647" s="29"/>
      <c r="B647" s="19" t="s">
        <v>228</v>
      </c>
      <c r="C647" s="9" t="s">
        <v>228</v>
      </c>
      <c r="D647" s="10" t="s">
        <v>112</v>
      </c>
      <c r="E647" s="15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27" t="s">
        <v>3</v>
      </c>
    </row>
    <row r="648" spans="1:65">
      <c r="A648" s="29"/>
      <c r="B648" s="19"/>
      <c r="C648" s="9"/>
      <c r="D648" s="10" t="s">
        <v>337</v>
      </c>
      <c r="E648" s="15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27">
        <v>2</v>
      </c>
    </row>
    <row r="649" spans="1:65">
      <c r="A649" s="29"/>
      <c r="B649" s="19"/>
      <c r="C649" s="9"/>
      <c r="D649" s="25"/>
      <c r="E649" s="15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27">
        <v>2</v>
      </c>
    </row>
    <row r="650" spans="1:65">
      <c r="A650" s="29"/>
      <c r="B650" s="18">
        <v>1</v>
      </c>
      <c r="C650" s="14">
        <v>1</v>
      </c>
      <c r="D650" s="21">
        <v>3</v>
      </c>
      <c r="E650" s="15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27">
        <v>1</v>
      </c>
    </row>
    <row r="651" spans="1:65">
      <c r="A651" s="29"/>
      <c r="B651" s="19">
        <v>1</v>
      </c>
      <c r="C651" s="9">
        <v>2</v>
      </c>
      <c r="D651" s="11">
        <v>3</v>
      </c>
      <c r="E651" s="15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27">
        <v>32</v>
      </c>
    </row>
    <row r="652" spans="1:65">
      <c r="A652" s="29"/>
      <c r="B652" s="20" t="s">
        <v>256</v>
      </c>
      <c r="C652" s="12"/>
      <c r="D652" s="22">
        <v>3</v>
      </c>
      <c r="E652" s="15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27">
        <v>16</v>
      </c>
    </row>
    <row r="653" spans="1:65">
      <c r="A653" s="29"/>
      <c r="B653" s="3" t="s">
        <v>257</v>
      </c>
      <c r="C653" s="28"/>
      <c r="D653" s="11">
        <v>3</v>
      </c>
      <c r="E653" s="15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27">
        <v>3</v>
      </c>
    </row>
    <row r="654" spans="1:65">
      <c r="A654" s="29"/>
      <c r="B654" s="3" t="s">
        <v>258</v>
      </c>
      <c r="C654" s="28"/>
      <c r="D654" s="23">
        <v>0</v>
      </c>
      <c r="E654" s="15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27">
        <v>38</v>
      </c>
    </row>
    <row r="655" spans="1:65">
      <c r="A655" s="29"/>
      <c r="B655" s="3" t="s">
        <v>86</v>
      </c>
      <c r="C655" s="28"/>
      <c r="D655" s="13">
        <v>0</v>
      </c>
      <c r="E655" s="15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55"/>
    </row>
    <row r="656" spans="1:65">
      <c r="A656" s="29"/>
      <c r="B656" s="3" t="s">
        <v>259</v>
      </c>
      <c r="C656" s="28"/>
      <c r="D656" s="13">
        <v>0</v>
      </c>
      <c r="E656" s="15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55"/>
    </row>
    <row r="657" spans="1:65">
      <c r="A657" s="29"/>
      <c r="B657" s="45" t="s">
        <v>260</v>
      </c>
      <c r="C657" s="46"/>
      <c r="D657" s="44" t="s">
        <v>261</v>
      </c>
      <c r="E657" s="15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55"/>
    </row>
    <row r="658" spans="1:65">
      <c r="B658" s="30"/>
      <c r="C658" s="20"/>
      <c r="D658" s="20"/>
      <c r="BM658" s="55"/>
    </row>
    <row r="659" spans="1:65" ht="15">
      <c r="B659" s="8" t="s">
        <v>647</v>
      </c>
      <c r="BM659" s="27" t="s">
        <v>311</v>
      </c>
    </row>
    <row r="660" spans="1:65" ht="15">
      <c r="A660" s="24" t="s">
        <v>38</v>
      </c>
      <c r="B660" s="18" t="s">
        <v>110</v>
      </c>
      <c r="C660" s="15" t="s">
        <v>111</v>
      </c>
      <c r="D660" s="16" t="s">
        <v>328</v>
      </c>
      <c r="E660" s="15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27">
        <v>1</v>
      </c>
    </row>
    <row r="661" spans="1:65">
      <c r="A661" s="29"/>
      <c r="B661" s="19" t="s">
        <v>228</v>
      </c>
      <c r="C661" s="9" t="s">
        <v>228</v>
      </c>
      <c r="D661" s="10" t="s">
        <v>112</v>
      </c>
      <c r="E661" s="15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27" t="s">
        <v>3</v>
      </c>
    </row>
    <row r="662" spans="1:65">
      <c r="A662" s="29"/>
      <c r="B662" s="19"/>
      <c r="C662" s="9"/>
      <c r="D662" s="10" t="s">
        <v>337</v>
      </c>
      <c r="E662" s="15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27">
        <v>1</v>
      </c>
    </row>
    <row r="663" spans="1:65">
      <c r="A663" s="29"/>
      <c r="B663" s="19"/>
      <c r="C663" s="9"/>
      <c r="D663" s="25"/>
      <c r="E663" s="15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27">
        <v>1</v>
      </c>
    </row>
    <row r="664" spans="1:65">
      <c r="A664" s="29"/>
      <c r="B664" s="18">
        <v>1</v>
      </c>
      <c r="C664" s="14">
        <v>1</v>
      </c>
      <c r="D664" s="212">
        <v>19.2</v>
      </c>
      <c r="E664" s="215"/>
      <c r="F664" s="216"/>
      <c r="G664" s="216"/>
      <c r="H664" s="216"/>
      <c r="I664" s="216"/>
      <c r="J664" s="216"/>
      <c r="K664" s="216"/>
      <c r="L664" s="216"/>
      <c r="M664" s="216"/>
      <c r="N664" s="216"/>
      <c r="O664" s="216"/>
      <c r="P664" s="216"/>
      <c r="Q664" s="216"/>
      <c r="R664" s="216"/>
      <c r="S664" s="216"/>
      <c r="T664" s="216"/>
      <c r="U664" s="216"/>
      <c r="V664" s="216"/>
      <c r="W664" s="216"/>
      <c r="X664" s="216"/>
      <c r="Y664" s="216"/>
      <c r="Z664" s="216"/>
      <c r="AA664" s="216"/>
      <c r="AB664" s="216"/>
      <c r="AC664" s="216"/>
      <c r="AD664" s="216"/>
      <c r="AE664" s="216"/>
      <c r="AF664" s="216"/>
      <c r="AG664" s="216"/>
      <c r="AH664" s="216"/>
      <c r="AI664" s="216"/>
      <c r="AJ664" s="216"/>
      <c r="AK664" s="216"/>
      <c r="AL664" s="216"/>
      <c r="AM664" s="216"/>
      <c r="AN664" s="216"/>
      <c r="AO664" s="216"/>
      <c r="AP664" s="216"/>
      <c r="AQ664" s="216"/>
      <c r="AR664" s="216"/>
      <c r="AS664" s="216"/>
      <c r="AT664" s="216"/>
      <c r="AU664" s="216"/>
      <c r="AV664" s="216"/>
      <c r="AW664" s="216"/>
      <c r="AX664" s="216"/>
      <c r="AY664" s="216"/>
      <c r="AZ664" s="216"/>
      <c r="BA664" s="216"/>
      <c r="BB664" s="216"/>
      <c r="BC664" s="216"/>
      <c r="BD664" s="216"/>
      <c r="BE664" s="216"/>
      <c r="BF664" s="216"/>
      <c r="BG664" s="216"/>
      <c r="BH664" s="216"/>
      <c r="BI664" s="216"/>
      <c r="BJ664" s="216"/>
      <c r="BK664" s="216"/>
      <c r="BL664" s="216"/>
      <c r="BM664" s="217">
        <v>1</v>
      </c>
    </row>
    <row r="665" spans="1:65">
      <c r="A665" s="29"/>
      <c r="B665" s="19">
        <v>1</v>
      </c>
      <c r="C665" s="9">
        <v>2</v>
      </c>
      <c r="D665" s="218">
        <v>19.5</v>
      </c>
      <c r="E665" s="215"/>
      <c r="F665" s="216"/>
      <c r="G665" s="216"/>
      <c r="H665" s="216"/>
      <c r="I665" s="216"/>
      <c r="J665" s="216"/>
      <c r="K665" s="216"/>
      <c r="L665" s="216"/>
      <c r="M665" s="216"/>
      <c r="N665" s="216"/>
      <c r="O665" s="216"/>
      <c r="P665" s="216"/>
      <c r="Q665" s="216"/>
      <c r="R665" s="216"/>
      <c r="S665" s="216"/>
      <c r="T665" s="216"/>
      <c r="U665" s="216"/>
      <c r="V665" s="216"/>
      <c r="W665" s="216"/>
      <c r="X665" s="216"/>
      <c r="Y665" s="216"/>
      <c r="Z665" s="216"/>
      <c r="AA665" s="216"/>
      <c r="AB665" s="216"/>
      <c r="AC665" s="216"/>
      <c r="AD665" s="216"/>
      <c r="AE665" s="216"/>
      <c r="AF665" s="216"/>
      <c r="AG665" s="216"/>
      <c r="AH665" s="216"/>
      <c r="AI665" s="216"/>
      <c r="AJ665" s="216"/>
      <c r="AK665" s="216"/>
      <c r="AL665" s="216"/>
      <c r="AM665" s="216"/>
      <c r="AN665" s="216"/>
      <c r="AO665" s="216"/>
      <c r="AP665" s="216"/>
      <c r="AQ665" s="216"/>
      <c r="AR665" s="216"/>
      <c r="AS665" s="216"/>
      <c r="AT665" s="216"/>
      <c r="AU665" s="216"/>
      <c r="AV665" s="216"/>
      <c r="AW665" s="216"/>
      <c r="AX665" s="216"/>
      <c r="AY665" s="216"/>
      <c r="AZ665" s="216"/>
      <c r="BA665" s="216"/>
      <c r="BB665" s="216"/>
      <c r="BC665" s="216"/>
      <c r="BD665" s="216"/>
      <c r="BE665" s="216"/>
      <c r="BF665" s="216"/>
      <c r="BG665" s="216"/>
      <c r="BH665" s="216"/>
      <c r="BI665" s="216"/>
      <c r="BJ665" s="216"/>
      <c r="BK665" s="216"/>
      <c r="BL665" s="216"/>
      <c r="BM665" s="217">
        <v>33</v>
      </c>
    </row>
    <row r="666" spans="1:65">
      <c r="A666" s="29"/>
      <c r="B666" s="20" t="s">
        <v>256</v>
      </c>
      <c r="C666" s="12"/>
      <c r="D666" s="222">
        <v>19.350000000000001</v>
      </c>
      <c r="E666" s="215"/>
      <c r="F666" s="216"/>
      <c r="G666" s="216"/>
      <c r="H666" s="216"/>
      <c r="I666" s="216"/>
      <c r="J666" s="216"/>
      <c r="K666" s="216"/>
      <c r="L666" s="216"/>
      <c r="M666" s="216"/>
      <c r="N666" s="216"/>
      <c r="O666" s="216"/>
      <c r="P666" s="216"/>
      <c r="Q666" s="216"/>
      <c r="R666" s="216"/>
      <c r="S666" s="216"/>
      <c r="T666" s="216"/>
      <c r="U666" s="216"/>
      <c r="V666" s="216"/>
      <c r="W666" s="216"/>
      <c r="X666" s="216"/>
      <c r="Y666" s="216"/>
      <c r="Z666" s="216"/>
      <c r="AA666" s="216"/>
      <c r="AB666" s="216"/>
      <c r="AC666" s="216"/>
      <c r="AD666" s="216"/>
      <c r="AE666" s="216"/>
      <c r="AF666" s="216"/>
      <c r="AG666" s="216"/>
      <c r="AH666" s="216"/>
      <c r="AI666" s="216"/>
      <c r="AJ666" s="216"/>
      <c r="AK666" s="216"/>
      <c r="AL666" s="216"/>
      <c r="AM666" s="216"/>
      <c r="AN666" s="216"/>
      <c r="AO666" s="216"/>
      <c r="AP666" s="216"/>
      <c r="AQ666" s="216"/>
      <c r="AR666" s="216"/>
      <c r="AS666" s="216"/>
      <c r="AT666" s="216"/>
      <c r="AU666" s="216"/>
      <c r="AV666" s="216"/>
      <c r="AW666" s="216"/>
      <c r="AX666" s="216"/>
      <c r="AY666" s="216"/>
      <c r="AZ666" s="216"/>
      <c r="BA666" s="216"/>
      <c r="BB666" s="216"/>
      <c r="BC666" s="216"/>
      <c r="BD666" s="216"/>
      <c r="BE666" s="216"/>
      <c r="BF666" s="216"/>
      <c r="BG666" s="216"/>
      <c r="BH666" s="216"/>
      <c r="BI666" s="216"/>
      <c r="BJ666" s="216"/>
      <c r="BK666" s="216"/>
      <c r="BL666" s="216"/>
      <c r="BM666" s="217">
        <v>16</v>
      </c>
    </row>
    <row r="667" spans="1:65">
      <c r="A667" s="29"/>
      <c r="B667" s="3" t="s">
        <v>257</v>
      </c>
      <c r="C667" s="28"/>
      <c r="D667" s="218">
        <v>19.350000000000001</v>
      </c>
      <c r="E667" s="215"/>
      <c r="F667" s="216"/>
      <c r="G667" s="216"/>
      <c r="H667" s="216"/>
      <c r="I667" s="216"/>
      <c r="J667" s="216"/>
      <c r="K667" s="216"/>
      <c r="L667" s="216"/>
      <c r="M667" s="216"/>
      <c r="N667" s="216"/>
      <c r="O667" s="216"/>
      <c r="P667" s="216"/>
      <c r="Q667" s="216"/>
      <c r="R667" s="216"/>
      <c r="S667" s="216"/>
      <c r="T667" s="216"/>
      <c r="U667" s="216"/>
      <c r="V667" s="216"/>
      <c r="W667" s="216"/>
      <c r="X667" s="216"/>
      <c r="Y667" s="216"/>
      <c r="Z667" s="216"/>
      <c r="AA667" s="216"/>
      <c r="AB667" s="216"/>
      <c r="AC667" s="216"/>
      <c r="AD667" s="216"/>
      <c r="AE667" s="216"/>
      <c r="AF667" s="216"/>
      <c r="AG667" s="216"/>
      <c r="AH667" s="216"/>
      <c r="AI667" s="216"/>
      <c r="AJ667" s="216"/>
      <c r="AK667" s="216"/>
      <c r="AL667" s="216"/>
      <c r="AM667" s="216"/>
      <c r="AN667" s="216"/>
      <c r="AO667" s="216"/>
      <c r="AP667" s="216"/>
      <c r="AQ667" s="216"/>
      <c r="AR667" s="216"/>
      <c r="AS667" s="216"/>
      <c r="AT667" s="216"/>
      <c r="AU667" s="216"/>
      <c r="AV667" s="216"/>
      <c r="AW667" s="216"/>
      <c r="AX667" s="216"/>
      <c r="AY667" s="216"/>
      <c r="AZ667" s="216"/>
      <c r="BA667" s="216"/>
      <c r="BB667" s="216"/>
      <c r="BC667" s="216"/>
      <c r="BD667" s="216"/>
      <c r="BE667" s="216"/>
      <c r="BF667" s="216"/>
      <c r="BG667" s="216"/>
      <c r="BH667" s="216"/>
      <c r="BI667" s="216"/>
      <c r="BJ667" s="216"/>
      <c r="BK667" s="216"/>
      <c r="BL667" s="216"/>
      <c r="BM667" s="217">
        <v>19.350000000000001</v>
      </c>
    </row>
    <row r="668" spans="1:65">
      <c r="A668" s="29"/>
      <c r="B668" s="3" t="s">
        <v>258</v>
      </c>
      <c r="C668" s="28"/>
      <c r="D668" s="218">
        <v>0.21213203435596475</v>
      </c>
      <c r="E668" s="215"/>
      <c r="F668" s="216"/>
      <c r="G668" s="216"/>
      <c r="H668" s="216"/>
      <c r="I668" s="216"/>
      <c r="J668" s="216"/>
      <c r="K668" s="216"/>
      <c r="L668" s="216"/>
      <c r="M668" s="216"/>
      <c r="N668" s="216"/>
      <c r="O668" s="216"/>
      <c r="P668" s="216"/>
      <c r="Q668" s="216"/>
      <c r="R668" s="216"/>
      <c r="S668" s="216"/>
      <c r="T668" s="216"/>
      <c r="U668" s="216"/>
      <c r="V668" s="216"/>
      <c r="W668" s="216"/>
      <c r="X668" s="216"/>
      <c r="Y668" s="216"/>
      <c r="Z668" s="216"/>
      <c r="AA668" s="216"/>
      <c r="AB668" s="216"/>
      <c r="AC668" s="216"/>
      <c r="AD668" s="216"/>
      <c r="AE668" s="216"/>
      <c r="AF668" s="216"/>
      <c r="AG668" s="216"/>
      <c r="AH668" s="216"/>
      <c r="AI668" s="216"/>
      <c r="AJ668" s="216"/>
      <c r="AK668" s="216"/>
      <c r="AL668" s="216"/>
      <c r="AM668" s="216"/>
      <c r="AN668" s="216"/>
      <c r="AO668" s="216"/>
      <c r="AP668" s="216"/>
      <c r="AQ668" s="216"/>
      <c r="AR668" s="216"/>
      <c r="AS668" s="216"/>
      <c r="AT668" s="216"/>
      <c r="AU668" s="216"/>
      <c r="AV668" s="216"/>
      <c r="AW668" s="216"/>
      <c r="AX668" s="216"/>
      <c r="AY668" s="216"/>
      <c r="AZ668" s="216"/>
      <c r="BA668" s="216"/>
      <c r="BB668" s="216"/>
      <c r="BC668" s="216"/>
      <c r="BD668" s="216"/>
      <c r="BE668" s="216"/>
      <c r="BF668" s="216"/>
      <c r="BG668" s="216"/>
      <c r="BH668" s="216"/>
      <c r="BI668" s="216"/>
      <c r="BJ668" s="216"/>
      <c r="BK668" s="216"/>
      <c r="BL668" s="216"/>
      <c r="BM668" s="217">
        <v>39</v>
      </c>
    </row>
    <row r="669" spans="1:65">
      <c r="A669" s="29"/>
      <c r="B669" s="3" t="s">
        <v>86</v>
      </c>
      <c r="C669" s="28"/>
      <c r="D669" s="13">
        <v>1.0962895832349599E-2</v>
      </c>
      <c r="E669" s="15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55"/>
    </row>
    <row r="670" spans="1:65">
      <c r="A670" s="29"/>
      <c r="B670" s="3" t="s">
        <v>259</v>
      </c>
      <c r="C670" s="28"/>
      <c r="D670" s="13">
        <v>0</v>
      </c>
      <c r="E670" s="15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55"/>
    </row>
    <row r="671" spans="1:65">
      <c r="A671" s="29"/>
      <c r="B671" s="45" t="s">
        <v>260</v>
      </c>
      <c r="C671" s="46"/>
      <c r="D671" s="44" t="s">
        <v>261</v>
      </c>
      <c r="E671" s="15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55"/>
    </row>
    <row r="672" spans="1:65">
      <c r="B672" s="30"/>
      <c r="C672" s="20"/>
      <c r="D672" s="20"/>
      <c r="BM672" s="55"/>
    </row>
    <row r="673" spans="1:65" ht="15">
      <c r="B673" s="8" t="s">
        <v>648</v>
      </c>
      <c r="BM673" s="27" t="s">
        <v>311</v>
      </c>
    </row>
    <row r="674" spans="1:65" ht="15">
      <c r="A674" s="24" t="s">
        <v>41</v>
      </c>
      <c r="B674" s="18" t="s">
        <v>110</v>
      </c>
      <c r="C674" s="15" t="s">
        <v>111</v>
      </c>
      <c r="D674" s="16" t="s">
        <v>328</v>
      </c>
      <c r="E674" s="15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27">
        <v>1</v>
      </c>
    </row>
    <row r="675" spans="1:65">
      <c r="A675" s="29"/>
      <c r="B675" s="19" t="s">
        <v>228</v>
      </c>
      <c r="C675" s="9" t="s">
        <v>228</v>
      </c>
      <c r="D675" s="10" t="s">
        <v>112</v>
      </c>
      <c r="E675" s="15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27" t="s">
        <v>3</v>
      </c>
    </row>
    <row r="676" spans="1:65">
      <c r="A676" s="29"/>
      <c r="B676" s="19"/>
      <c r="C676" s="9"/>
      <c r="D676" s="10" t="s">
        <v>337</v>
      </c>
      <c r="E676" s="15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27">
        <v>2</v>
      </c>
    </row>
    <row r="677" spans="1:65">
      <c r="A677" s="29"/>
      <c r="B677" s="19"/>
      <c r="C677" s="9"/>
      <c r="D677" s="25"/>
      <c r="E677" s="15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27">
        <v>2</v>
      </c>
    </row>
    <row r="678" spans="1:65">
      <c r="A678" s="29"/>
      <c r="B678" s="18">
        <v>1</v>
      </c>
      <c r="C678" s="14">
        <v>1</v>
      </c>
      <c r="D678" s="21">
        <v>1.68</v>
      </c>
      <c r="E678" s="15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27">
        <v>1</v>
      </c>
    </row>
    <row r="679" spans="1:65">
      <c r="A679" s="29"/>
      <c r="B679" s="19">
        <v>1</v>
      </c>
      <c r="C679" s="9">
        <v>2</v>
      </c>
      <c r="D679" s="11">
        <v>1.73</v>
      </c>
      <c r="E679" s="15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27">
        <v>34</v>
      </c>
    </row>
    <row r="680" spans="1:65">
      <c r="A680" s="29"/>
      <c r="B680" s="20" t="s">
        <v>256</v>
      </c>
      <c r="C680" s="12"/>
      <c r="D680" s="22">
        <v>1.7050000000000001</v>
      </c>
      <c r="E680" s="15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27">
        <v>16</v>
      </c>
    </row>
    <row r="681" spans="1:65">
      <c r="A681" s="29"/>
      <c r="B681" s="3" t="s">
        <v>257</v>
      </c>
      <c r="C681" s="28"/>
      <c r="D681" s="11">
        <v>1.7050000000000001</v>
      </c>
      <c r="E681" s="15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27">
        <v>1.7050000000000001</v>
      </c>
    </row>
    <row r="682" spans="1:65">
      <c r="A682" s="29"/>
      <c r="B682" s="3" t="s">
        <v>258</v>
      </c>
      <c r="C682" s="28"/>
      <c r="D682" s="23">
        <v>3.5355339059327411E-2</v>
      </c>
      <c r="E682" s="15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27">
        <v>40</v>
      </c>
    </row>
    <row r="683" spans="1:65">
      <c r="A683" s="29"/>
      <c r="B683" s="3" t="s">
        <v>86</v>
      </c>
      <c r="C683" s="28"/>
      <c r="D683" s="13">
        <v>2.0736269243007279E-2</v>
      </c>
      <c r="E683" s="15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55"/>
    </row>
    <row r="684" spans="1:65">
      <c r="A684" s="29"/>
      <c r="B684" s="3" t="s">
        <v>259</v>
      </c>
      <c r="C684" s="28"/>
      <c r="D684" s="13">
        <v>0</v>
      </c>
      <c r="E684" s="15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55"/>
    </row>
    <row r="685" spans="1:65">
      <c r="A685" s="29"/>
      <c r="B685" s="45" t="s">
        <v>260</v>
      </c>
      <c r="C685" s="46"/>
      <c r="D685" s="44" t="s">
        <v>261</v>
      </c>
      <c r="E685" s="15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55"/>
    </row>
    <row r="686" spans="1:65">
      <c r="B686" s="30"/>
      <c r="C686" s="20"/>
      <c r="D686" s="20"/>
      <c r="BM686" s="55"/>
    </row>
    <row r="687" spans="1:65" ht="15">
      <c r="B687" s="8" t="s">
        <v>649</v>
      </c>
      <c r="BM687" s="27" t="s">
        <v>311</v>
      </c>
    </row>
    <row r="688" spans="1:65" ht="15">
      <c r="A688" s="24" t="s">
        <v>44</v>
      </c>
      <c r="B688" s="18" t="s">
        <v>110</v>
      </c>
      <c r="C688" s="15" t="s">
        <v>111</v>
      </c>
      <c r="D688" s="16" t="s">
        <v>328</v>
      </c>
      <c r="E688" s="15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27">
        <v>1</v>
      </c>
    </row>
    <row r="689" spans="1:65">
      <c r="A689" s="29"/>
      <c r="B689" s="19" t="s">
        <v>228</v>
      </c>
      <c r="C689" s="9" t="s">
        <v>228</v>
      </c>
      <c r="D689" s="10" t="s">
        <v>112</v>
      </c>
      <c r="E689" s="15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27" t="s">
        <v>3</v>
      </c>
    </row>
    <row r="690" spans="1:65">
      <c r="A690" s="29"/>
      <c r="B690" s="19"/>
      <c r="C690" s="9"/>
      <c r="D690" s="10" t="s">
        <v>337</v>
      </c>
      <c r="E690" s="15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27">
        <v>0</v>
      </c>
    </row>
    <row r="691" spans="1:65">
      <c r="A691" s="29"/>
      <c r="B691" s="19"/>
      <c r="C691" s="9"/>
      <c r="D691" s="25"/>
      <c r="E691" s="15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27">
        <v>0</v>
      </c>
    </row>
    <row r="692" spans="1:65">
      <c r="A692" s="29"/>
      <c r="B692" s="18">
        <v>1</v>
      </c>
      <c r="C692" s="14">
        <v>1</v>
      </c>
      <c r="D692" s="223">
        <v>75</v>
      </c>
      <c r="E692" s="225"/>
      <c r="F692" s="226"/>
      <c r="G692" s="226"/>
      <c r="H692" s="226"/>
      <c r="I692" s="226"/>
      <c r="J692" s="226"/>
      <c r="K692" s="226"/>
      <c r="L692" s="226"/>
      <c r="M692" s="226"/>
      <c r="N692" s="226"/>
      <c r="O692" s="226"/>
      <c r="P692" s="226"/>
      <c r="Q692" s="226"/>
      <c r="R692" s="226"/>
      <c r="S692" s="226"/>
      <c r="T692" s="226"/>
      <c r="U692" s="226"/>
      <c r="V692" s="226"/>
      <c r="W692" s="226"/>
      <c r="X692" s="226"/>
      <c r="Y692" s="226"/>
      <c r="Z692" s="226"/>
      <c r="AA692" s="226"/>
      <c r="AB692" s="226"/>
      <c r="AC692" s="226"/>
      <c r="AD692" s="226"/>
      <c r="AE692" s="226"/>
      <c r="AF692" s="226"/>
      <c r="AG692" s="226"/>
      <c r="AH692" s="226"/>
      <c r="AI692" s="226"/>
      <c r="AJ692" s="226"/>
      <c r="AK692" s="226"/>
      <c r="AL692" s="226"/>
      <c r="AM692" s="226"/>
      <c r="AN692" s="226"/>
      <c r="AO692" s="226"/>
      <c r="AP692" s="226"/>
      <c r="AQ692" s="226"/>
      <c r="AR692" s="226"/>
      <c r="AS692" s="226"/>
      <c r="AT692" s="226"/>
      <c r="AU692" s="226"/>
      <c r="AV692" s="226"/>
      <c r="AW692" s="226"/>
      <c r="AX692" s="226"/>
      <c r="AY692" s="226"/>
      <c r="AZ692" s="226"/>
      <c r="BA692" s="226"/>
      <c r="BB692" s="226"/>
      <c r="BC692" s="226"/>
      <c r="BD692" s="226"/>
      <c r="BE692" s="226"/>
      <c r="BF692" s="226"/>
      <c r="BG692" s="226"/>
      <c r="BH692" s="226"/>
      <c r="BI692" s="226"/>
      <c r="BJ692" s="226"/>
      <c r="BK692" s="226"/>
      <c r="BL692" s="226"/>
      <c r="BM692" s="227">
        <v>1</v>
      </c>
    </row>
    <row r="693" spans="1:65">
      <c r="A693" s="29"/>
      <c r="B693" s="19">
        <v>1</v>
      </c>
      <c r="C693" s="9">
        <v>2</v>
      </c>
      <c r="D693" s="228">
        <v>70</v>
      </c>
      <c r="E693" s="225"/>
      <c r="F693" s="226"/>
      <c r="G693" s="226"/>
      <c r="H693" s="226"/>
      <c r="I693" s="226"/>
      <c r="J693" s="226"/>
      <c r="K693" s="226"/>
      <c r="L693" s="226"/>
      <c r="M693" s="226"/>
      <c r="N693" s="226"/>
      <c r="O693" s="226"/>
      <c r="P693" s="226"/>
      <c r="Q693" s="226"/>
      <c r="R693" s="226"/>
      <c r="S693" s="226"/>
      <c r="T693" s="226"/>
      <c r="U693" s="226"/>
      <c r="V693" s="226"/>
      <c r="W693" s="226"/>
      <c r="X693" s="226"/>
      <c r="Y693" s="226"/>
      <c r="Z693" s="226"/>
      <c r="AA693" s="226"/>
      <c r="AB693" s="226"/>
      <c r="AC693" s="226"/>
      <c r="AD693" s="226"/>
      <c r="AE693" s="226"/>
      <c r="AF693" s="226"/>
      <c r="AG693" s="226"/>
      <c r="AH693" s="226"/>
      <c r="AI693" s="226"/>
      <c r="AJ693" s="226"/>
      <c r="AK693" s="226"/>
      <c r="AL693" s="226"/>
      <c r="AM693" s="226"/>
      <c r="AN693" s="226"/>
      <c r="AO693" s="226"/>
      <c r="AP693" s="226"/>
      <c r="AQ693" s="226"/>
      <c r="AR693" s="226"/>
      <c r="AS693" s="226"/>
      <c r="AT693" s="226"/>
      <c r="AU693" s="226"/>
      <c r="AV693" s="226"/>
      <c r="AW693" s="226"/>
      <c r="AX693" s="226"/>
      <c r="AY693" s="226"/>
      <c r="AZ693" s="226"/>
      <c r="BA693" s="226"/>
      <c r="BB693" s="226"/>
      <c r="BC693" s="226"/>
      <c r="BD693" s="226"/>
      <c r="BE693" s="226"/>
      <c r="BF693" s="226"/>
      <c r="BG693" s="226"/>
      <c r="BH693" s="226"/>
      <c r="BI693" s="226"/>
      <c r="BJ693" s="226"/>
      <c r="BK693" s="226"/>
      <c r="BL693" s="226"/>
      <c r="BM693" s="227">
        <v>35</v>
      </c>
    </row>
    <row r="694" spans="1:65">
      <c r="A694" s="29"/>
      <c r="B694" s="20" t="s">
        <v>256</v>
      </c>
      <c r="C694" s="12"/>
      <c r="D694" s="232">
        <v>72.5</v>
      </c>
      <c r="E694" s="225"/>
      <c r="F694" s="226"/>
      <c r="G694" s="226"/>
      <c r="H694" s="226"/>
      <c r="I694" s="226"/>
      <c r="J694" s="226"/>
      <c r="K694" s="226"/>
      <c r="L694" s="226"/>
      <c r="M694" s="226"/>
      <c r="N694" s="226"/>
      <c r="O694" s="226"/>
      <c r="P694" s="226"/>
      <c r="Q694" s="226"/>
      <c r="R694" s="226"/>
      <c r="S694" s="226"/>
      <c r="T694" s="226"/>
      <c r="U694" s="226"/>
      <c r="V694" s="226"/>
      <c r="W694" s="226"/>
      <c r="X694" s="226"/>
      <c r="Y694" s="226"/>
      <c r="Z694" s="226"/>
      <c r="AA694" s="226"/>
      <c r="AB694" s="226"/>
      <c r="AC694" s="226"/>
      <c r="AD694" s="226"/>
      <c r="AE694" s="226"/>
      <c r="AF694" s="226"/>
      <c r="AG694" s="226"/>
      <c r="AH694" s="226"/>
      <c r="AI694" s="226"/>
      <c r="AJ694" s="226"/>
      <c r="AK694" s="226"/>
      <c r="AL694" s="226"/>
      <c r="AM694" s="226"/>
      <c r="AN694" s="226"/>
      <c r="AO694" s="226"/>
      <c r="AP694" s="226"/>
      <c r="AQ694" s="226"/>
      <c r="AR694" s="226"/>
      <c r="AS694" s="226"/>
      <c r="AT694" s="226"/>
      <c r="AU694" s="226"/>
      <c r="AV694" s="226"/>
      <c r="AW694" s="226"/>
      <c r="AX694" s="226"/>
      <c r="AY694" s="226"/>
      <c r="AZ694" s="226"/>
      <c r="BA694" s="226"/>
      <c r="BB694" s="226"/>
      <c r="BC694" s="226"/>
      <c r="BD694" s="226"/>
      <c r="BE694" s="226"/>
      <c r="BF694" s="226"/>
      <c r="BG694" s="226"/>
      <c r="BH694" s="226"/>
      <c r="BI694" s="226"/>
      <c r="BJ694" s="226"/>
      <c r="BK694" s="226"/>
      <c r="BL694" s="226"/>
      <c r="BM694" s="227">
        <v>16</v>
      </c>
    </row>
    <row r="695" spans="1:65">
      <c r="A695" s="29"/>
      <c r="B695" s="3" t="s">
        <v>257</v>
      </c>
      <c r="C695" s="28"/>
      <c r="D695" s="228">
        <v>72.5</v>
      </c>
      <c r="E695" s="225"/>
      <c r="F695" s="226"/>
      <c r="G695" s="226"/>
      <c r="H695" s="226"/>
      <c r="I695" s="226"/>
      <c r="J695" s="226"/>
      <c r="K695" s="226"/>
      <c r="L695" s="226"/>
      <c r="M695" s="226"/>
      <c r="N695" s="226"/>
      <c r="O695" s="226"/>
      <c r="P695" s="226"/>
      <c r="Q695" s="226"/>
      <c r="R695" s="226"/>
      <c r="S695" s="226"/>
      <c r="T695" s="226"/>
      <c r="U695" s="226"/>
      <c r="V695" s="226"/>
      <c r="W695" s="226"/>
      <c r="X695" s="226"/>
      <c r="Y695" s="226"/>
      <c r="Z695" s="226"/>
      <c r="AA695" s="226"/>
      <c r="AB695" s="226"/>
      <c r="AC695" s="226"/>
      <c r="AD695" s="226"/>
      <c r="AE695" s="226"/>
      <c r="AF695" s="226"/>
      <c r="AG695" s="226"/>
      <c r="AH695" s="226"/>
      <c r="AI695" s="226"/>
      <c r="AJ695" s="226"/>
      <c r="AK695" s="226"/>
      <c r="AL695" s="226"/>
      <c r="AM695" s="226"/>
      <c r="AN695" s="226"/>
      <c r="AO695" s="226"/>
      <c r="AP695" s="226"/>
      <c r="AQ695" s="226"/>
      <c r="AR695" s="226"/>
      <c r="AS695" s="226"/>
      <c r="AT695" s="226"/>
      <c r="AU695" s="226"/>
      <c r="AV695" s="226"/>
      <c r="AW695" s="226"/>
      <c r="AX695" s="226"/>
      <c r="AY695" s="226"/>
      <c r="AZ695" s="226"/>
      <c r="BA695" s="226"/>
      <c r="BB695" s="226"/>
      <c r="BC695" s="226"/>
      <c r="BD695" s="226"/>
      <c r="BE695" s="226"/>
      <c r="BF695" s="226"/>
      <c r="BG695" s="226"/>
      <c r="BH695" s="226"/>
      <c r="BI695" s="226"/>
      <c r="BJ695" s="226"/>
      <c r="BK695" s="226"/>
      <c r="BL695" s="226"/>
      <c r="BM695" s="227">
        <v>72.5</v>
      </c>
    </row>
    <row r="696" spans="1:65">
      <c r="A696" s="29"/>
      <c r="B696" s="3" t="s">
        <v>258</v>
      </c>
      <c r="C696" s="28"/>
      <c r="D696" s="228">
        <v>3.5355339059327378</v>
      </c>
      <c r="E696" s="225"/>
      <c r="F696" s="226"/>
      <c r="G696" s="226"/>
      <c r="H696" s="226"/>
      <c r="I696" s="226"/>
      <c r="J696" s="226"/>
      <c r="K696" s="226"/>
      <c r="L696" s="226"/>
      <c r="M696" s="226"/>
      <c r="N696" s="226"/>
      <c r="O696" s="226"/>
      <c r="P696" s="226"/>
      <c r="Q696" s="226"/>
      <c r="R696" s="226"/>
      <c r="S696" s="226"/>
      <c r="T696" s="226"/>
      <c r="U696" s="226"/>
      <c r="V696" s="226"/>
      <c r="W696" s="226"/>
      <c r="X696" s="226"/>
      <c r="Y696" s="226"/>
      <c r="Z696" s="226"/>
      <c r="AA696" s="226"/>
      <c r="AB696" s="226"/>
      <c r="AC696" s="226"/>
      <c r="AD696" s="226"/>
      <c r="AE696" s="226"/>
      <c r="AF696" s="226"/>
      <c r="AG696" s="226"/>
      <c r="AH696" s="226"/>
      <c r="AI696" s="226"/>
      <c r="AJ696" s="226"/>
      <c r="AK696" s="226"/>
      <c r="AL696" s="226"/>
      <c r="AM696" s="226"/>
      <c r="AN696" s="226"/>
      <c r="AO696" s="226"/>
      <c r="AP696" s="226"/>
      <c r="AQ696" s="226"/>
      <c r="AR696" s="226"/>
      <c r="AS696" s="226"/>
      <c r="AT696" s="226"/>
      <c r="AU696" s="226"/>
      <c r="AV696" s="226"/>
      <c r="AW696" s="226"/>
      <c r="AX696" s="226"/>
      <c r="AY696" s="226"/>
      <c r="AZ696" s="226"/>
      <c r="BA696" s="226"/>
      <c r="BB696" s="226"/>
      <c r="BC696" s="226"/>
      <c r="BD696" s="226"/>
      <c r="BE696" s="226"/>
      <c r="BF696" s="226"/>
      <c r="BG696" s="226"/>
      <c r="BH696" s="226"/>
      <c r="BI696" s="226"/>
      <c r="BJ696" s="226"/>
      <c r="BK696" s="226"/>
      <c r="BL696" s="226"/>
      <c r="BM696" s="227">
        <v>41</v>
      </c>
    </row>
    <row r="697" spans="1:65">
      <c r="A697" s="29"/>
      <c r="B697" s="3" t="s">
        <v>86</v>
      </c>
      <c r="C697" s="28"/>
      <c r="D697" s="13">
        <v>4.8765984909417075E-2</v>
      </c>
      <c r="E697" s="15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55"/>
    </row>
    <row r="698" spans="1:65">
      <c r="A698" s="29"/>
      <c r="B698" s="3" t="s">
        <v>259</v>
      </c>
      <c r="C698" s="28"/>
      <c r="D698" s="13">
        <v>0</v>
      </c>
      <c r="E698" s="15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55"/>
    </row>
    <row r="699" spans="1:65">
      <c r="A699" s="29"/>
      <c r="B699" s="45" t="s">
        <v>260</v>
      </c>
      <c r="C699" s="46"/>
      <c r="D699" s="44" t="s">
        <v>261</v>
      </c>
      <c r="E699" s="15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55"/>
    </row>
    <row r="700" spans="1:65">
      <c r="B700" s="30"/>
      <c r="C700" s="20"/>
      <c r="D700" s="20"/>
      <c r="BM700" s="55"/>
    </row>
    <row r="701" spans="1:65" ht="15">
      <c r="B701" s="8" t="s">
        <v>650</v>
      </c>
      <c r="BM701" s="27" t="s">
        <v>311</v>
      </c>
    </row>
    <row r="702" spans="1:65" ht="15">
      <c r="A702" s="24" t="s">
        <v>45</v>
      </c>
      <c r="B702" s="18" t="s">
        <v>110</v>
      </c>
      <c r="C702" s="15" t="s">
        <v>111</v>
      </c>
      <c r="D702" s="16" t="s">
        <v>328</v>
      </c>
      <c r="E702" s="15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27">
        <v>1</v>
      </c>
    </row>
    <row r="703" spans="1:65">
      <c r="A703" s="29"/>
      <c r="B703" s="19" t="s">
        <v>228</v>
      </c>
      <c r="C703" s="9" t="s">
        <v>228</v>
      </c>
      <c r="D703" s="10" t="s">
        <v>112</v>
      </c>
      <c r="E703" s="15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27" t="s">
        <v>3</v>
      </c>
    </row>
    <row r="704" spans="1:65">
      <c r="A704" s="29"/>
      <c r="B704" s="19"/>
      <c r="C704" s="9"/>
      <c r="D704" s="10" t="s">
        <v>337</v>
      </c>
      <c r="E704" s="15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27">
        <v>0</v>
      </c>
    </row>
    <row r="705" spans="1:65">
      <c r="A705" s="29"/>
      <c r="B705" s="19"/>
      <c r="C705" s="9"/>
      <c r="D705" s="25"/>
      <c r="E705" s="15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27">
        <v>0</v>
      </c>
    </row>
    <row r="706" spans="1:65">
      <c r="A706" s="29"/>
      <c r="B706" s="18">
        <v>1</v>
      </c>
      <c r="C706" s="14">
        <v>1</v>
      </c>
      <c r="D706" s="223">
        <v>244</v>
      </c>
      <c r="E706" s="225"/>
      <c r="F706" s="226"/>
      <c r="G706" s="226"/>
      <c r="H706" s="226"/>
      <c r="I706" s="226"/>
      <c r="J706" s="226"/>
      <c r="K706" s="226"/>
      <c r="L706" s="226"/>
      <c r="M706" s="226"/>
      <c r="N706" s="226"/>
      <c r="O706" s="226"/>
      <c r="P706" s="226"/>
      <c r="Q706" s="226"/>
      <c r="R706" s="226"/>
      <c r="S706" s="226"/>
      <c r="T706" s="226"/>
      <c r="U706" s="226"/>
      <c r="V706" s="226"/>
      <c r="W706" s="226"/>
      <c r="X706" s="226"/>
      <c r="Y706" s="226"/>
      <c r="Z706" s="226"/>
      <c r="AA706" s="226"/>
      <c r="AB706" s="226"/>
      <c r="AC706" s="226"/>
      <c r="AD706" s="226"/>
      <c r="AE706" s="226"/>
      <c r="AF706" s="226"/>
      <c r="AG706" s="226"/>
      <c r="AH706" s="226"/>
      <c r="AI706" s="226"/>
      <c r="AJ706" s="226"/>
      <c r="AK706" s="226"/>
      <c r="AL706" s="226"/>
      <c r="AM706" s="226"/>
      <c r="AN706" s="226"/>
      <c r="AO706" s="226"/>
      <c r="AP706" s="226"/>
      <c r="AQ706" s="226"/>
      <c r="AR706" s="226"/>
      <c r="AS706" s="226"/>
      <c r="AT706" s="226"/>
      <c r="AU706" s="226"/>
      <c r="AV706" s="226"/>
      <c r="AW706" s="226"/>
      <c r="AX706" s="226"/>
      <c r="AY706" s="226"/>
      <c r="AZ706" s="226"/>
      <c r="BA706" s="226"/>
      <c r="BB706" s="226"/>
      <c r="BC706" s="226"/>
      <c r="BD706" s="226"/>
      <c r="BE706" s="226"/>
      <c r="BF706" s="226"/>
      <c r="BG706" s="226"/>
      <c r="BH706" s="226"/>
      <c r="BI706" s="226"/>
      <c r="BJ706" s="226"/>
      <c r="BK706" s="226"/>
      <c r="BL706" s="226"/>
      <c r="BM706" s="227">
        <v>1</v>
      </c>
    </row>
    <row r="707" spans="1:65">
      <c r="A707" s="29"/>
      <c r="B707" s="19">
        <v>1</v>
      </c>
      <c r="C707" s="9">
        <v>2</v>
      </c>
      <c r="D707" s="228">
        <v>248</v>
      </c>
      <c r="E707" s="225"/>
      <c r="F707" s="226"/>
      <c r="G707" s="226"/>
      <c r="H707" s="226"/>
      <c r="I707" s="226"/>
      <c r="J707" s="226"/>
      <c r="K707" s="226"/>
      <c r="L707" s="226"/>
      <c r="M707" s="226"/>
      <c r="N707" s="226"/>
      <c r="O707" s="226"/>
      <c r="P707" s="226"/>
      <c r="Q707" s="226"/>
      <c r="R707" s="226"/>
      <c r="S707" s="226"/>
      <c r="T707" s="226"/>
      <c r="U707" s="226"/>
      <c r="V707" s="226"/>
      <c r="W707" s="226"/>
      <c r="X707" s="226"/>
      <c r="Y707" s="226"/>
      <c r="Z707" s="226"/>
      <c r="AA707" s="226"/>
      <c r="AB707" s="226"/>
      <c r="AC707" s="226"/>
      <c r="AD707" s="226"/>
      <c r="AE707" s="226"/>
      <c r="AF707" s="226"/>
      <c r="AG707" s="226"/>
      <c r="AH707" s="226"/>
      <c r="AI707" s="226"/>
      <c r="AJ707" s="226"/>
      <c r="AK707" s="226"/>
      <c r="AL707" s="226"/>
      <c r="AM707" s="226"/>
      <c r="AN707" s="226"/>
      <c r="AO707" s="226"/>
      <c r="AP707" s="226"/>
      <c r="AQ707" s="226"/>
      <c r="AR707" s="226"/>
      <c r="AS707" s="226"/>
      <c r="AT707" s="226"/>
      <c r="AU707" s="226"/>
      <c r="AV707" s="226"/>
      <c r="AW707" s="226"/>
      <c r="AX707" s="226"/>
      <c r="AY707" s="226"/>
      <c r="AZ707" s="226"/>
      <c r="BA707" s="226"/>
      <c r="BB707" s="226"/>
      <c r="BC707" s="226"/>
      <c r="BD707" s="226"/>
      <c r="BE707" s="226"/>
      <c r="BF707" s="226"/>
      <c r="BG707" s="226"/>
      <c r="BH707" s="226"/>
      <c r="BI707" s="226"/>
      <c r="BJ707" s="226"/>
      <c r="BK707" s="226"/>
      <c r="BL707" s="226"/>
      <c r="BM707" s="227">
        <v>36</v>
      </c>
    </row>
    <row r="708" spans="1:65">
      <c r="A708" s="29"/>
      <c r="B708" s="20" t="s">
        <v>256</v>
      </c>
      <c r="C708" s="12"/>
      <c r="D708" s="232">
        <v>246</v>
      </c>
      <c r="E708" s="225"/>
      <c r="F708" s="226"/>
      <c r="G708" s="226"/>
      <c r="H708" s="226"/>
      <c r="I708" s="226"/>
      <c r="J708" s="226"/>
      <c r="K708" s="226"/>
      <c r="L708" s="226"/>
      <c r="M708" s="226"/>
      <c r="N708" s="226"/>
      <c r="O708" s="226"/>
      <c r="P708" s="226"/>
      <c r="Q708" s="226"/>
      <c r="R708" s="226"/>
      <c r="S708" s="226"/>
      <c r="T708" s="226"/>
      <c r="U708" s="226"/>
      <c r="V708" s="226"/>
      <c r="W708" s="226"/>
      <c r="X708" s="226"/>
      <c r="Y708" s="226"/>
      <c r="Z708" s="226"/>
      <c r="AA708" s="226"/>
      <c r="AB708" s="226"/>
      <c r="AC708" s="226"/>
      <c r="AD708" s="226"/>
      <c r="AE708" s="226"/>
      <c r="AF708" s="226"/>
      <c r="AG708" s="226"/>
      <c r="AH708" s="226"/>
      <c r="AI708" s="226"/>
      <c r="AJ708" s="226"/>
      <c r="AK708" s="226"/>
      <c r="AL708" s="226"/>
      <c r="AM708" s="226"/>
      <c r="AN708" s="226"/>
      <c r="AO708" s="226"/>
      <c r="AP708" s="226"/>
      <c r="AQ708" s="226"/>
      <c r="AR708" s="226"/>
      <c r="AS708" s="226"/>
      <c r="AT708" s="226"/>
      <c r="AU708" s="226"/>
      <c r="AV708" s="226"/>
      <c r="AW708" s="226"/>
      <c r="AX708" s="226"/>
      <c r="AY708" s="226"/>
      <c r="AZ708" s="226"/>
      <c r="BA708" s="226"/>
      <c r="BB708" s="226"/>
      <c r="BC708" s="226"/>
      <c r="BD708" s="226"/>
      <c r="BE708" s="226"/>
      <c r="BF708" s="226"/>
      <c r="BG708" s="226"/>
      <c r="BH708" s="226"/>
      <c r="BI708" s="226"/>
      <c r="BJ708" s="226"/>
      <c r="BK708" s="226"/>
      <c r="BL708" s="226"/>
      <c r="BM708" s="227">
        <v>16</v>
      </c>
    </row>
    <row r="709" spans="1:65">
      <c r="A709" s="29"/>
      <c r="B709" s="3" t="s">
        <v>257</v>
      </c>
      <c r="C709" s="28"/>
      <c r="D709" s="228">
        <v>246</v>
      </c>
      <c r="E709" s="225"/>
      <c r="F709" s="226"/>
      <c r="G709" s="226"/>
      <c r="H709" s="226"/>
      <c r="I709" s="226"/>
      <c r="J709" s="226"/>
      <c r="K709" s="226"/>
      <c r="L709" s="226"/>
      <c r="M709" s="226"/>
      <c r="N709" s="226"/>
      <c r="O709" s="226"/>
      <c r="P709" s="226"/>
      <c r="Q709" s="226"/>
      <c r="R709" s="226"/>
      <c r="S709" s="226"/>
      <c r="T709" s="226"/>
      <c r="U709" s="226"/>
      <c r="V709" s="226"/>
      <c r="W709" s="226"/>
      <c r="X709" s="226"/>
      <c r="Y709" s="226"/>
      <c r="Z709" s="226"/>
      <c r="AA709" s="226"/>
      <c r="AB709" s="226"/>
      <c r="AC709" s="226"/>
      <c r="AD709" s="226"/>
      <c r="AE709" s="226"/>
      <c r="AF709" s="226"/>
      <c r="AG709" s="226"/>
      <c r="AH709" s="226"/>
      <c r="AI709" s="226"/>
      <c r="AJ709" s="226"/>
      <c r="AK709" s="226"/>
      <c r="AL709" s="226"/>
      <c r="AM709" s="226"/>
      <c r="AN709" s="226"/>
      <c r="AO709" s="226"/>
      <c r="AP709" s="226"/>
      <c r="AQ709" s="226"/>
      <c r="AR709" s="226"/>
      <c r="AS709" s="226"/>
      <c r="AT709" s="226"/>
      <c r="AU709" s="226"/>
      <c r="AV709" s="226"/>
      <c r="AW709" s="226"/>
      <c r="AX709" s="226"/>
      <c r="AY709" s="226"/>
      <c r="AZ709" s="226"/>
      <c r="BA709" s="226"/>
      <c r="BB709" s="226"/>
      <c r="BC709" s="226"/>
      <c r="BD709" s="226"/>
      <c r="BE709" s="226"/>
      <c r="BF709" s="226"/>
      <c r="BG709" s="226"/>
      <c r="BH709" s="226"/>
      <c r="BI709" s="226"/>
      <c r="BJ709" s="226"/>
      <c r="BK709" s="226"/>
      <c r="BL709" s="226"/>
      <c r="BM709" s="227">
        <v>246</v>
      </c>
    </row>
    <row r="710" spans="1:65">
      <c r="A710" s="29"/>
      <c r="B710" s="3" t="s">
        <v>258</v>
      </c>
      <c r="C710" s="28"/>
      <c r="D710" s="228">
        <v>2.8284271247461903</v>
      </c>
      <c r="E710" s="225"/>
      <c r="F710" s="226"/>
      <c r="G710" s="226"/>
      <c r="H710" s="226"/>
      <c r="I710" s="226"/>
      <c r="J710" s="226"/>
      <c r="K710" s="226"/>
      <c r="L710" s="226"/>
      <c r="M710" s="226"/>
      <c r="N710" s="226"/>
      <c r="O710" s="226"/>
      <c r="P710" s="226"/>
      <c r="Q710" s="226"/>
      <c r="R710" s="226"/>
      <c r="S710" s="226"/>
      <c r="T710" s="226"/>
      <c r="U710" s="226"/>
      <c r="V710" s="226"/>
      <c r="W710" s="226"/>
      <c r="X710" s="226"/>
      <c r="Y710" s="226"/>
      <c r="Z710" s="226"/>
      <c r="AA710" s="226"/>
      <c r="AB710" s="226"/>
      <c r="AC710" s="226"/>
      <c r="AD710" s="226"/>
      <c r="AE710" s="226"/>
      <c r="AF710" s="226"/>
      <c r="AG710" s="226"/>
      <c r="AH710" s="226"/>
      <c r="AI710" s="226"/>
      <c r="AJ710" s="226"/>
      <c r="AK710" s="226"/>
      <c r="AL710" s="226"/>
      <c r="AM710" s="226"/>
      <c r="AN710" s="226"/>
      <c r="AO710" s="226"/>
      <c r="AP710" s="226"/>
      <c r="AQ710" s="226"/>
      <c r="AR710" s="226"/>
      <c r="AS710" s="226"/>
      <c r="AT710" s="226"/>
      <c r="AU710" s="226"/>
      <c r="AV710" s="226"/>
      <c r="AW710" s="226"/>
      <c r="AX710" s="226"/>
      <c r="AY710" s="226"/>
      <c r="AZ710" s="226"/>
      <c r="BA710" s="226"/>
      <c r="BB710" s="226"/>
      <c r="BC710" s="226"/>
      <c r="BD710" s="226"/>
      <c r="BE710" s="226"/>
      <c r="BF710" s="226"/>
      <c r="BG710" s="226"/>
      <c r="BH710" s="226"/>
      <c r="BI710" s="226"/>
      <c r="BJ710" s="226"/>
      <c r="BK710" s="226"/>
      <c r="BL710" s="226"/>
      <c r="BM710" s="227">
        <v>42</v>
      </c>
    </row>
    <row r="711" spans="1:65">
      <c r="A711" s="29"/>
      <c r="B711" s="3" t="s">
        <v>86</v>
      </c>
      <c r="C711" s="28"/>
      <c r="D711" s="13">
        <v>1.1497671238805652E-2</v>
      </c>
      <c r="E711" s="15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55"/>
    </row>
    <row r="712" spans="1:65">
      <c r="A712" s="29"/>
      <c r="B712" s="3" t="s">
        <v>259</v>
      </c>
      <c r="C712" s="28"/>
      <c r="D712" s="13">
        <v>0</v>
      </c>
      <c r="E712" s="15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55"/>
    </row>
    <row r="713" spans="1:65">
      <c r="A713" s="29"/>
      <c r="B713" s="45" t="s">
        <v>260</v>
      </c>
      <c r="C713" s="46"/>
      <c r="D713" s="44" t="s">
        <v>261</v>
      </c>
      <c r="E713" s="15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55"/>
    </row>
    <row r="714" spans="1:65">
      <c r="B714" s="30"/>
      <c r="C714" s="20"/>
      <c r="D714" s="20"/>
      <c r="BM714" s="55"/>
    </row>
    <row r="715" spans="1:65">
      <c r="BM715" s="55"/>
    </row>
    <row r="716" spans="1:65">
      <c r="BM716" s="55"/>
    </row>
    <row r="717" spans="1:65">
      <c r="BM717" s="55"/>
    </row>
    <row r="718" spans="1:65">
      <c r="BM718" s="55"/>
    </row>
    <row r="719" spans="1:65">
      <c r="BM719" s="55"/>
    </row>
    <row r="720" spans="1:65">
      <c r="BM720" s="55"/>
    </row>
    <row r="721" spans="65:65">
      <c r="BM721" s="55"/>
    </row>
    <row r="722" spans="65:65">
      <c r="BM722" s="55"/>
    </row>
    <row r="723" spans="65:65">
      <c r="BM723" s="55"/>
    </row>
    <row r="724" spans="65:65">
      <c r="BM724" s="55"/>
    </row>
    <row r="725" spans="65:65">
      <c r="BM725" s="55"/>
    </row>
    <row r="726" spans="65:65">
      <c r="BM726" s="55"/>
    </row>
    <row r="727" spans="65:65">
      <c r="BM727" s="55"/>
    </row>
    <row r="728" spans="65:65">
      <c r="BM728" s="55"/>
    </row>
    <row r="729" spans="65:65">
      <c r="BM729" s="55"/>
    </row>
    <row r="730" spans="65:65">
      <c r="BM730" s="55"/>
    </row>
    <row r="731" spans="65:65">
      <c r="BM731" s="55"/>
    </row>
    <row r="732" spans="65:65">
      <c r="BM732" s="55"/>
    </row>
    <row r="733" spans="65:65">
      <c r="BM733" s="55"/>
    </row>
    <row r="734" spans="65:65">
      <c r="BM734" s="55"/>
    </row>
    <row r="735" spans="65:65">
      <c r="BM735" s="55"/>
    </row>
    <row r="736" spans="65:65">
      <c r="BM736" s="55"/>
    </row>
    <row r="737" spans="65:65">
      <c r="BM737" s="55"/>
    </row>
    <row r="738" spans="65:65">
      <c r="BM738" s="55"/>
    </row>
    <row r="739" spans="65:65">
      <c r="BM739" s="55"/>
    </row>
    <row r="740" spans="65:65">
      <c r="BM740" s="55"/>
    </row>
    <row r="741" spans="65:65">
      <c r="BM741" s="55"/>
    </row>
    <row r="742" spans="65:65">
      <c r="BM742" s="55"/>
    </row>
    <row r="743" spans="65:65">
      <c r="BM743" s="55"/>
    </row>
    <row r="744" spans="65:65">
      <c r="BM744" s="55"/>
    </row>
    <row r="745" spans="65:65">
      <c r="BM745" s="55"/>
    </row>
    <row r="746" spans="65:65">
      <c r="BM746" s="55"/>
    </row>
    <row r="747" spans="65:65">
      <c r="BM747" s="55"/>
    </row>
    <row r="748" spans="65:65">
      <c r="BM748" s="55"/>
    </row>
    <row r="749" spans="65:65">
      <c r="BM749" s="55"/>
    </row>
    <row r="750" spans="65:65">
      <c r="BM750" s="55"/>
    </row>
    <row r="751" spans="65:65">
      <c r="BM751" s="55"/>
    </row>
    <row r="752" spans="65:65">
      <c r="BM752" s="55"/>
    </row>
    <row r="753" spans="65:65">
      <c r="BM753" s="55"/>
    </row>
    <row r="754" spans="65:65">
      <c r="BM754" s="55"/>
    </row>
    <row r="755" spans="65:65">
      <c r="BM755" s="55"/>
    </row>
    <row r="756" spans="65:65">
      <c r="BM756" s="55"/>
    </row>
    <row r="757" spans="65:65">
      <c r="BM757" s="55"/>
    </row>
    <row r="758" spans="65:65">
      <c r="BM758" s="55"/>
    </row>
    <row r="759" spans="65:65">
      <c r="BM759" s="55"/>
    </row>
    <row r="760" spans="65:65">
      <c r="BM760" s="55"/>
    </row>
    <row r="761" spans="65:65">
      <c r="BM761" s="55"/>
    </row>
    <row r="762" spans="65:65">
      <c r="BM762" s="55"/>
    </row>
    <row r="763" spans="65:65">
      <c r="BM763" s="55"/>
    </row>
    <row r="764" spans="65:65">
      <c r="BM764" s="55"/>
    </row>
    <row r="765" spans="65:65">
      <c r="BM765" s="55"/>
    </row>
    <row r="766" spans="65:65">
      <c r="BM766" s="55"/>
    </row>
    <row r="767" spans="65:65">
      <c r="BM767" s="56"/>
    </row>
    <row r="768" spans="65:65">
      <c r="BM768" s="57"/>
    </row>
    <row r="769" spans="65:65">
      <c r="BM769" s="57"/>
    </row>
    <row r="770" spans="65:65">
      <c r="BM770" s="57"/>
    </row>
    <row r="771" spans="65:65">
      <c r="BM771" s="57"/>
    </row>
    <row r="772" spans="65:65">
      <c r="BM772" s="57"/>
    </row>
    <row r="773" spans="65:65">
      <c r="BM773" s="57"/>
    </row>
    <row r="774" spans="65:65">
      <c r="BM774" s="57"/>
    </row>
    <row r="775" spans="65:65">
      <c r="BM775" s="57"/>
    </row>
    <row r="776" spans="65:65">
      <c r="BM776" s="57"/>
    </row>
    <row r="777" spans="65:65">
      <c r="BM777" s="57"/>
    </row>
    <row r="778" spans="65:65">
      <c r="BM778" s="57"/>
    </row>
    <row r="779" spans="65:65">
      <c r="BM779" s="57"/>
    </row>
    <row r="780" spans="65:65">
      <c r="BM780" s="57"/>
    </row>
    <row r="781" spans="65:65">
      <c r="BM781" s="57"/>
    </row>
    <row r="782" spans="65:65">
      <c r="BM782" s="57"/>
    </row>
    <row r="783" spans="65:65">
      <c r="BM783" s="57"/>
    </row>
    <row r="784" spans="65:65">
      <c r="BM784" s="57"/>
    </row>
    <row r="785" spans="65:65">
      <c r="BM785" s="57"/>
    </row>
    <row r="786" spans="65:65">
      <c r="BM786" s="57"/>
    </row>
    <row r="787" spans="65:65">
      <c r="BM787" s="57"/>
    </row>
    <row r="788" spans="65:65">
      <c r="BM788" s="57"/>
    </row>
    <row r="789" spans="65:65">
      <c r="BM789" s="57"/>
    </row>
    <row r="790" spans="65:65">
      <c r="BM790" s="57"/>
    </row>
    <row r="791" spans="65:65">
      <c r="BM791" s="57"/>
    </row>
    <row r="792" spans="65:65">
      <c r="BM792" s="57"/>
    </row>
    <row r="793" spans="65:65">
      <c r="BM793" s="57"/>
    </row>
    <row r="794" spans="65:65">
      <c r="BM794" s="57"/>
    </row>
    <row r="795" spans="65:65">
      <c r="BM795" s="57"/>
    </row>
    <row r="796" spans="65:65">
      <c r="BM796" s="57"/>
    </row>
    <row r="797" spans="65:65">
      <c r="BM797" s="57"/>
    </row>
    <row r="798" spans="65:65">
      <c r="BM798" s="57"/>
    </row>
    <row r="799" spans="65:65">
      <c r="BM799" s="57"/>
    </row>
    <row r="800" spans="65:65">
      <c r="BM800" s="57"/>
    </row>
    <row r="801" spans="65:65">
      <c r="BM801" s="57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51" stopIfTrue="1">
      <formula>AND(ISBLANK(INDIRECT(Anlyt_LabRefLastCol)),ISBLANK(INDIRECT(Anlyt_LabRefThisCol)))</formula>
    </cfRule>
    <cfRule type="expression" dxfId="0" priority="15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40"/>
  <sheetViews>
    <sheetView zoomScaleNormal="100" workbookViewId="0">
      <pane ySplit="2" topLeftCell="A3" activePane="bottomLeft" state="frozen"/>
      <selection pane="bottomLeft"/>
    </sheetView>
  </sheetViews>
  <sheetFormatPr defaultColWidth="9.140625" defaultRowHeight="15.75" customHeight="1"/>
  <cols>
    <col min="1" max="1" width="7" style="74" customWidth="1" collapsed="1"/>
    <col min="2" max="2" width="10.85546875" style="74" customWidth="1"/>
    <col min="3" max="3" width="7.42578125" style="74" customWidth="1"/>
    <col min="4" max="5" width="10.85546875" style="74" customWidth="1"/>
    <col min="6" max="6" width="7.42578125" style="74" customWidth="1"/>
    <col min="7" max="8" width="10.85546875" style="74" customWidth="1"/>
    <col min="9" max="9" width="7.42578125" style="74" customWidth="1"/>
    <col min="10" max="11" width="10.85546875" style="74" customWidth="1"/>
    <col min="12" max="16384" width="9.140625" style="74"/>
  </cols>
  <sheetData>
    <row r="1" spans="1:11" s="8" customFormat="1" ht="23.25" customHeight="1">
      <c r="A1" s="74"/>
      <c r="B1" s="33" t="s">
        <v>655</v>
      </c>
      <c r="C1" s="6"/>
      <c r="D1" s="6"/>
      <c r="E1" s="6"/>
      <c r="F1" s="6"/>
      <c r="G1" s="6"/>
      <c r="H1" s="6"/>
      <c r="I1" s="6"/>
      <c r="J1" s="6"/>
      <c r="K1" s="76"/>
    </row>
    <row r="2" spans="1:11" s="8" customFormat="1" ht="24.75" customHeight="1">
      <c r="A2" s="74"/>
      <c r="B2" s="77" t="s">
        <v>2</v>
      </c>
      <c r="C2" s="160" t="s">
        <v>46</v>
      </c>
      <c r="D2" s="161" t="s">
        <v>47</v>
      </c>
      <c r="E2" s="77" t="s">
        <v>2</v>
      </c>
      <c r="F2" s="162" t="s">
        <v>46</v>
      </c>
      <c r="G2" s="78" t="s">
        <v>47</v>
      </c>
      <c r="H2" s="79" t="s">
        <v>2</v>
      </c>
      <c r="I2" s="162" t="s">
        <v>46</v>
      </c>
      <c r="J2" s="78" t="s">
        <v>47</v>
      </c>
      <c r="K2" s="74"/>
    </row>
    <row r="3" spans="1:11" ht="15.75" customHeight="1">
      <c r="A3" s="75"/>
      <c r="B3" s="164" t="s">
        <v>184</v>
      </c>
      <c r="C3" s="163"/>
      <c r="D3" s="165"/>
      <c r="E3" s="163"/>
      <c r="F3" s="163"/>
      <c r="G3" s="166"/>
      <c r="H3" s="163"/>
      <c r="I3" s="163"/>
      <c r="J3" s="167"/>
    </row>
    <row r="4" spans="1:11" ht="15.75" customHeight="1">
      <c r="A4" s="75"/>
      <c r="B4" s="169" t="s">
        <v>81</v>
      </c>
      <c r="C4" s="159" t="s">
        <v>3</v>
      </c>
      <c r="D4" s="35">
        <v>0.138391601207905</v>
      </c>
      <c r="E4" s="169" t="s">
        <v>61</v>
      </c>
      <c r="F4" s="159" t="s">
        <v>3</v>
      </c>
      <c r="G4" s="168">
        <v>0.93376111111111104</v>
      </c>
      <c r="H4" s="7" t="s">
        <v>651</v>
      </c>
      <c r="I4" s="159" t="s">
        <v>651</v>
      </c>
      <c r="J4" s="36" t="s">
        <v>651</v>
      </c>
    </row>
    <row r="5" spans="1:11" ht="15.75" customHeight="1">
      <c r="A5" s="75"/>
      <c r="B5" s="169" t="s">
        <v>53</v>
      </c>
      <c r="C5" s="159" t="s">
        <v>3</v>
      </c>
      <c r="D5" s="170">
        <v>4.2583333333333299E-2</v>
      </c>
      <c r="E5" s="169" t="s">
        <v>27</v>
      </c>
      <c r="F5" s="159" t="s">
        <v>3</v>
      </c>
      <c r="G5" s="171">
        <v>6.5199572163933503E-2</v>
      </c>
      <c r="H5" s="7" t="s">
        <v>651</v>
      </c>
      <c r="I5" s="159" t="s">
        <v>651</v>
      </c>
      <c r="J5" s="36" t="s">
        <v>651</v>
      </c>
    </row>
    <row r="6" spans="1:11" ht="15.75" customHeight="1">
      <c r="A6" s="75"/>
      <c r="B6" s="164" t="s">
        <v>206</v>
      </c>
      <c r="C6" s="163"/>
      <c r="D6" s="165"/>
      <c r="E6" s="163"/>
      <c r="F6" s="163"/>
      <c r="G6" s="166"/>
      <c r="H6" s="163"/>
      <c r="I6" s="163"/>
      <c r="J6" s="167"/>
    </row>
    <row r="7" spans="1:11" ht="15.75" customHeight="1">
      <c r="A7" s="75"/>
      <c r="B7" s="169" t="s">
        <v>33</v>
      </c>
      <c r="C7" s="159" t="s">
        <v>3</v>
      </c>
      <c r="D7" s="35">
        <v>2.0496258876927098</v>
      </c>
      <c r="E7" s="169" t="s">
        <v>11</v>
      </c>
      <c r="F7" s="159" t="s">
        <v>3</v>
      </c>
      <c r="G7" s="168">
        <v>0.33341666666666703</v>
      </c>
      <c r="H7" s="172" t="s">
        <v>61</v>
      </c>
      <c r="I7" s="159" t="s">
        <v>3</v>
      </c>
      <c r="J7" s="168">
        <v>0.20052380952380999</v>
      </c>
    </row>
    <row r="8" spans="1:11" ht="15.75" customHeight="1">
      <c r="A8" s="75"/>
      <c r="B8" s="169" t="s">
        <v>36</v>
      </c>
      <c r="C8" s="159" t="s">
        <v>3</v>
      </c>
      <c r="D8" s="35">
        <v>0.81339608045919598</v>
      </c>
      <c r="E8" s="169" t="s">
        <v>23</v>
      </c>
      <c r="F8" s="159" t="s">
        <v>3</v>
      </c>
      <c r="G8" s="171">
        <v>8.3296188386340897E-2</v>
      </c>
      <c r="H8" s="172" t="s">
        <v>12</v>
      </c>
      <c r="I8" s="159" t="s">
        <v>3</v>
      </c>
      <c r="J8" s="168">
        <v>3.69958853600115</v>
      </c>
    </row>
    <row r="9" spans="1:11" ht="15.75" customHeight="1">
      <c r="A9" s="75"/>
      <c r="B9" s="169" t="s">
        <v>39</v>
      </c>
      <c r="C9" s="159" t="s">
        <v>3</v>
      </c>
      <c r="D9" s="35">
        <v>0.92090033474285904</v>
      </c>
      <c r="E9" s="169" t="s">
        <v>31</v>
      </c>
      <c r="F9" s="159" t="s">
        <v>3</v>
      </c>
      <c r="G9" s="37">
        <v>20.696916666666699</v>
      </c>
      <c r="H9" s="172" t="s">
        <v>27</v>
      </c>
      <c r="I9" s="159" t="s">
        <v>3</v>
      </c>
      <c r="J9" s="171">
        <v>2.9874999999999999E-2</v>
      </c>
    </row>
    <row r="10" spans="1:11" ht="15.75" customHeight="1">
      <c r="A10" s="75"/>
      <c r="B10" s="169" t="s">
        <v>5</v>
      </c>
      <c r="C10" s="159" t="s">
        <v>3</v>
      </c>
      <c r="D10" s="35">
        <v>3.1590152229103499</v>
      </c>
      <c r="E10" s="169" t="s">
        <v>123</v>
      </c>
      <c r="F10" s="159" t="s">
        <v>82</v>
      </c>
      <c r="G10" s="37" t="s">
        <v>96</v>
      </c>
      <c r="H10" s="172" t="s">
        <v>64</v>
      </c>
      <c r="I10" s="159" t="s">
        <v>3</v>
      </c>
      <c r="J10" s="168">
        <v>0.102424979605912</v>
      </c>
    </row>
    <row r="11" spans="1:11" ht="15.75" customHeight="1">
      <c r="A11" s="75"/>
      <c r="B11" s="169" t="s">
        <v>8</v>
      </c>
      <c r="C11" s="159" t="s">
        <v>3</v>
      </c>
      <c r="D11" s="35">
        <v>0.66773251407803502</v>
      </c>
      <c r="E11" s="169" t="s">
        <v>40</v>
      </c>
      <c r="F11" s="159" t="s">
        <v>3</v>
      </c>
      <c r="G11" s="168">
        <v>5.3418902993522996</v>
      </c>
      <c r="H11" s="7" t="s">
        <v>651</v>
      </c>
      <c r="I11" s="159" t="s">
        <v>651</v>
      </c>
      <c r="J11" s="36" t="s">
        <v>651</v>
      </c>
    </row>
    <row r="12" spans="1:11" ht="15.75" customHeight="1">
      <c r="A12" s="75"/>
      <c r="B12" s="169" t="s">
        <v>53</v>
      </c>
      <c r="C12" s="159" t="s">
        <v>3</v>
      </c>
      <c r="D12" s="170">
        <v>2.6083333333333299E-2</v>
      </c>
      <c r="E12" s="169" t="s">
        <v>124</v>
      </c>
      <c r="F12" s="159" t="s">
        <v>82</v>
      </c>
      <c r="G12" s="37" t="s">
        <v>104</v>
      </c>
      <c r="H12" s="7" t="s">
        <v>651</v>
      </c>
      <c r="I12" s="159" t="s">
        <v>651</v>
      </c>
      <c r="J12" s="36" t="s">
        <v>651</v>
      </c>
    </row>
    <row r="13" spans="1:11" ht="15.75" customHeight="1">
      <c r="A13" s="75"/>
      <c r="B13" s="164" t="s">
        <v>135</v>
      </c>
      <c r="C13" s="163"/>
      <c r="D13" s="165"/>
      <c r="E13" s="163"/>
      <c r="F13" s="163"/>
      <c r="G13" s="166"/>
      <c r="H13" s="163"/>
      <c r="I13" s="163"/>
      <c r="J13" s="167"/>
    </row>
    <row r="14" spans="1:11" ht="15.75" customHeight="1">
      <c r="A14" s="75"/>
      <c r="B14" s="169" t="s">
        <v>387</v>
      </c>
      <c r="C14" s="159" t="s">
        <v>1</v>
      </c>
      <c r="D14" s="35">
        <v>9.7349999999999994</v>
      </c>
      <c r="E14" s="169" t="s">
        <v>107</v>
      </c>
      <c r="F14" s="159" t="s">
        <v>1</v>
      </c>
      <c r="G14" s="168">
        <v>2.4750000000000001</v>
      </c>
      <c r="H14" s="172" t="s">
        <v>388</v>
      </c>
      <c r="I14" s="159" t="s">
        <v>1</v>
      </c>
      <c r="J14" s="168">
        <v>73.78</v>
      </c>
    </row>
    <row r="15" spans="1:11" ht="15.75" customHeight="1">
      <c r="A15" s="75"/>
      <c r="B15" s="169" t="s">
        <v>101</v>
      </c>
      <c r="C15" s="159" t="s">
        <v>1</v>
      </c>
      <c r="D15" s="35">
        <v>2.0249999999999999</v>
      </c>
      <c r="E15" s="169" t="s">
        <v>108</v>
      </c>
      <c r="F15" s="159" t="s">
        <v>1</v>
      </c>
      <c r="G15" s="171">
        <v>5.7500000000000002E-2</v>
      </c>
      <c r="H15" s="172" t="s">
        <v>389</v>
      </c>
      <c r="I15" s="159" t="s">
        <v>1</v>
      </c>
      <c r="J15" s="171">
        <v>3.4500000000000003E-2</v>
      </c>
    </row>
    <row r="16" spans="1:11" ht="15.75" customHeight="1">
      <c r="A16" s="75"/>
      <c r="B16" s="169" t="s">
        <v>390</v>
      </c>
      <c r="C16" s="159" t="s">
        <v>1</v>
      </c>
      <c r="D16" s="35">
        <v>5.6150000000000002</v>
      </c>
      <c r="E16" s="169" t="s">
        <v>391</v>
      </c>
      <c r="F16" s="159" t="s">
        <v>1</v>
      </c>
      <c r="G16" s="168">
        <v>1.27</v>
      </c>
      <c r="H16" s="172" t="s">
        <v>392</v>
      </c>
      <c r="I16" s="159" t="s">
        <v>1</v>
      </c>
      <c r="J16" s="171">
        <v>0.92749999999999999</v>
      </c>
    </row>
    <row r="17" spans="1:10" ht="15.75" customHeight="1">
      <c r="A17" s="75"/>
      <c r="B17" s="169" t="s">
        <v>393</v>
      </c>
      <c r="C17" s="159" t="s">
        <v>1</v>
      </c>
      <c r="D17" s="35">
        <v>1.53</v>
      </c>
      <c r="E17" s="169" t="s">
        <v>394</v>
      </c>
      <c r="F17" s="159" t="s">
        <v>1</v>
      </c>
      <c r="G17" s="171">
        <v>0.19450000000000001</v>
      </c>
      <c r="H17" s="7" t="s">
        <v>651</v>
      </c>
      <c r="I17" s="159" t="s">
        <v>651</v>
      </c>
      <c r="J17" s="36" t="s">
        <v>651</v>
      </c>
    </row>
    <row r="18" spans="1:10" ht="15.75" customHeight="1">
      <c r="A18" s="75"/>
      <c r="B18" s="164" t="s">
        <v>183</v>
      </c>
      <c r="C18" s="163"/>
      <c r="D18" s="165"/>
      <c r="E18" s="163"/>
      <c r="F18" s="163"/>
      <c r="G18" s="166"/>
      <c r="H18" s="163"/>
      <c r="I18" s="163"/>
      <c r="J18" s="167"/>
    </row>
    <row r="19" spans="1:10" ht="15.75" customHeight="1">
      <c r="A19" s="75"/>
      <c r="B19" s="169" t="s">
        <v>395</v>
      </c>
      <c r="C19" s="159" t="s">
        <v>1</v>
      </c>
      <c r="D19" s="35">
        <v>2.1800000000000002</v>
      </c>
      <c r="E19" s="34" t="s">
        <v>651</v>
      </c>
      <c r="F19" s="159" t="s">
        <v>651</v>
      </c>
      <c r="G19" s="37" t="s">
        <v>651</v>
      </c>
      <c r="H19" s="7" t="s">
        <v>651</v>
      </c>
      <c r="I19" s="159" t="s">
        <v>651</v>
      </c>
      <c r="J19" s="36" t="s">
        <v>651</v>
      </c>
    </row>
    <row r="20" spans="1:10" ht="15.75" customHeight="1">
      <c r="A20" s="75"/>
      <c r="B20" s="164" t="s">
        <v>182</v>
      </c>
      <c r="C20" s="163"/>
      <c r="D20" s="165"/>
      <c r="E20" s="163"/>
      <c r="F20" s="163"/>
      <c r="G20" s="166"/>
      <c r="H20" s="163"/>
      <c r="I20" s="163"/>
      <c r="J20" s="167"/>
    </row>
    <row r="21" spans="1:10" ht="15.75" customHeight="1">
      <c r="A21" s="75"/>
      <c r="B21" s="169" t="s">
        <v>109</v>
      </c>
      <c r="C21" s="159" t="s">
        <v>1</v>
      </c>
      <c r="D21" s="170">
        <v>8.5000000000000006E-2</v>
      </c>
      <c r="E21" s="169" t="s">
        <v>60</v>
      </c>
      <c r="F21" s="159" t="s">
        <v>1</v>
      </c>
      <c r="G21" s="37" t="s">
        <v>106</v>
      </c>
      <c r="H21" s="7" t="s">
        <v>651</v>
      </c>
      <c r="I21" s="159" t="s">
        <v>651</v>
      </c>
      <c r="J21" s="36" t="s">
        <v>651</v>
      </c>
    </row>
    <row r="22" spans="1:10" ht="15.75" customHeight="1">
      <c r="A22" s="75"/>
      <c r="B22" s="164" t="s">
        <v>207</v>
      </c>
      <c r="C22" s="163"/>
      <c r="D22" s="165"/>
      <c r="E22" s="163"/>
      <c r="F22" s="163"/>
      <c r="G22" s="166"/>
      <c r="H22" s="163"/>
      <c r="I22" s="163"/>
      <c r="J22" s="167"/>
    </row>
    <row r="23" spans="1:10" ht="15.75" customHeight="1">
      <c r="A23" s="75"/>
      <c r="B23" s="169" t="s">
        <v>4</v>
      </c>
      <c r="C23" s="159" t="s">
        <v>3</v>
      </c>
      <c r="D23" s="170">
        <v>0.2</v>
      </c>
      <c r="E23" s="169" t="s">
        <v>8</v>
      </c>
      <c r="F23" s="159" t="s">
        <v>3</v>
      </c>
      <c r="G23" s="168">
        <v>6.2050000000000001</v>
      </c>
      <c r="H23" s="172" t="s">
        <v>12</v>
      </c>
      <c r="I23" s="159" t="s">
        <v>3</v>
      </c>
      <c r="J23" s="168">
        <v>6.23</v>
      </c>
    </row>
    <row r="24" spans="1:10" ht="15.75" customHeight="1">
      <c r="A24" s="75"/>
      <c r="B24" s="169" t="s">
        <v>7</v>
      </c>
      <c r="C24" s="159" t="s">
        <v>3</v>
      </c>
      <c r="D24" s="173">
        <v>14.5</v>
      </c>
      <c r="E24" s="169" t="s">
        <v>11</v>
      </c>
      <c r="F24" s="159" t="s">
        <v>3</v>
      </c>
      <c r="G24" s="168">
        <v>0.76</v>
      </c>
      <c r="H24" s="172" t="s">
        <v>15</v>
      </c>
      <c r="I24" s="159" t="s">
        <v>3</v>
      </c>
      <c r="J24" s="168">
        <v>5.5</v>
      </c>
    </row>
    <row r="25" spans="1:10" ht="15.75" customHeight="1">
      <c r="A25" s="75"/>
      <c r="B25" s="169" t="s">
        <v>10</v>
      </c>
      <c r="C25" s="159" t="s">
        <v>3</v>
      </c>
      <c r="D25" s="174">
        <v>341</v>
      </c>
      <c r="E25" s="169" t="s">
        <v>14</v>
      </c>
      <c r="F25" s="159" t="s">
        <v>3</v>
      </c>
      <c r="G25" s="171">
        <v>0.05</v>
      </c>
      <c r="H25" s="172" t="s">
        <v>18</v>
      </c>
      <c r="I25" s="159" t="s">
        <v>3</v>
      </c>
      <c r="J25" s="36">
        <v>263.5</v>
      </c>
    </row>
    <row r="26" spans="1:10" ht="15.75" customHeight="1">
      <c r="A26" s="75"/>
      <c r="B26" s="169" t="s">
        <v>13</v>
      </c>
      <c r="C26" s="159" t="s">
        <v>3</v>
      </c>
      <c r="D26" s="35">
        <v>1.9</v>
      </c>
      <c r="E26" s="169" t="s">
        <v>17</v>
      </c>
      <c r="F26" s="159" t="s">
        <v>3</v>
      </c>
      <c r="G26" s="37">
        <v>37.549999999999997</v>
      </c>
      <c r="H26" s="172" t="s">
        <v>21</v>
      </c>
      <c r="I26" s="159" t="s">
        <v>3</v>
      </c>
      <c r="J26" s="168">
        <v>2.0699999999999998</v>
      </c>
    </row>
    <row r="27" spans="1:10" ht="15.75" customHeight="1">
      <c r="A27" s="75"/>
      <c r="B27" s="169" t="s">
        <v>16</v>
      </c>
      <c r="C27" s="159" t="s">
        <v>3</v>
      </c>
      <c r="D27" s="35">
        <v>0.38</v>
      </c>
      <c r="E27" s="169" t="s">
        <v>23</v>
      </c>
      <c r="F27" s="159" t="s">
        <v>3</v>
      </c>
      <c r="G27" s="168">
        <v>0.245</v>
      </c>
      <c r="H27" s="172" t="s">
        <v>24</v>
      </c>
      <c r="I27" s="159" t="s">
        <v>3</v>
      </c>
      <c r="J27" s="168">
        <v>0.74</v>
      </c>
    </row>
    <row r="28" spans="1:10" ht="15.75" customHeight="1">
      <c r="A28" s="75"/>
      <c r="B28" s="169" t="s">
        <v>19</v>
      </c>
      <c r="C28" s="159" t="s">
        <v>3</v>
      </c>
      <c r="D28" s="170">
        <v>7.4999999999999997E-2</v>
      </c>
      <c r="E28" s="169" t="s">
        <v>56</v>
      </c>
      <c r="F28" s="159" t="s">
        <v>1</v>
      </c>
      <c r="G28" s="171">
        <v>4.48E-2</v>
      </c>
      <c r="H28" s="172" t="s">
        <v>27</v>
      </c>
      <c r="I28" s="159" t="s">
        <v>3</v>
      </c>
      <c r="J28" s="36" t="s">
        <v>97</v>
      </c>
    </row>
    <row r="29" spans="1:10" ht="15.75" customHeight="1">
      <c r="A29" s="75"/>
      <c r="B29" s="169" t="s">
        <v>22</v>
      </c>
      <c r="C29" s="159" t="s">
        <v>3</v>
      </c>
      <c r="D29" s="174">
        <v>66.150000000000006</v>
      </c>
      <c r="E29" s="169" t="s">
        <v>26</v>
      </c>
      <c r="F29" s="159" t="s">
        <v>3</v>
      </c>
      <c r="G29" s="168">
        <v>2.2999999999999998</v>
      </c>
      <c r="H29" s="172" t="s">
        <v>30</v>
      </c>
      <c r="I29" s="159" t="s">
        <v>3</v>
      </c>
      <c r="J29" s="168">
        <v>8.8699999999999992</v>
      </c>
    </row>
    <row r="30" spans="1:10" ht="15.75" customHeight="1">
      <c r="A30" s="75"/>
      <c r="B30" s="169" t="s">
        <v>25</v>
      </c>
      <c r="C30" s="159" t="s">
        <v>3</v>
      </c>
      <c r="D30" s="173">
        <v>19.55</v>
      </c>
      <c r="E30" s="169" t="s">
        <v>29</v>
      </c>
      <c r="F30" s="159" t="s">
        <v>3</v>
      </c>
      <c r="G30" s="37">
        <v>30.1</v>
      </c>
      <c r="H30" s="172" t="s">
        <v>62</v>
      </c>
      <c r="I30" s="159" t="s">
        <v>1</v>
      </c>
      <c r="J30" s="171">
        <v>0.55800000000000005</v>
      </c>
    </row>
    <row r="31" spans="1:10" ht="15.75" customHeight="1">
      <c r="A31" s="75"/>
      <c r="B31" s="169" t="s">
        <v>51</v>
      </c>
      <c r="C31" s="159" t="s">
        <v>3</v>
      </c>
      <c r="D31" s="174">
        <v>120</v>
      </c>
      <c r="E31" s="169" t="s">
        <v>31</v>
      </c>
      <c r="F31" s="159" t="s">
        <v>3</v>
      </c>
      <c r="G31" s="37">
        <v>32.200000000000003</v>
      </c>
      <c r="H31" s="172" t="s">
        <v>63</v>
      </c>
      <c r="I31" s="159" t="s">
        <v>3</v>
      </c>
      <c r="J31" s="168">
        <v>0.2</v>
      </c>
    </row>
    <row r="32" spans="1:10" ht="15.75" customHeight="1">
      <c r="A32" s="75"/>
      <c r="B32" s="169" t="s">
        <v>28</v>
      </c>
      <c r="C32" s="159" t="s">
        <v>3</v>
      </c>
      <c r="D32" s="35">
        <v>2.6150000000000002</v>
      </c>
      <c r="E32" s="169" t="s">
        <v>34</v>
      </c>
      <c r="F32" s="159" t="s">
        <v>3</v>
      </c>
      <c r="G32" s="36">
        <v>83</v>
      </c>
      <c r="H32" s="172" t="s">
        <v>64</v>
      </c>
      <c r="I32" s="159" t="s">
        <v>3</v>
      </c>
      <c r="J32" s="168">
        <v>0.27</v>
      </c>
    </row>
    <row r="33" spans="1:10" ht="15.75" customHeight="1">
      <c r="A33" s="75"/>
      <c r="B33" s="169" t="s">
        <v>0</v>
      </c>
      <c r="C33" s="159" t="s">
        <v>3</v>
      </c>
      <c r="D33" s="173">
        <v>27</v>
      </c>
      <c r="E33" s="169" t="s">
        <v>37</v>
      </c>
      <c r="F33" s="159" t="s">
        <v>3</v>
      </c>
      <c r="G33" s="37">
        <v>11</v>
      </c>
      <c r="H33" s="172" t="s">
        <v>32</v>
      </c>
      <c r="I33" s="159" t="s">
        <v>3</v>
      </c>
      <c r="J33" s="168">
        <v>1.73</v>
      </c>
    </row>
    <row r="34" spans="1:10" ht="15.75" customHeight="1">
      <c r="A34" s="75"/>
      <c r="B34" s="169" t="s">
        <v>33</v>
      </c>
      <c r="C34" s="159" t="s">
        <v>3</v>
      </c>
      <c r="D34" s="35">
        <v>3.97</v>
      </c>
      <c r="E34" s="169" t="s">
        <v>40</v>
      </c>
      <c r="F34" s="159" t="s">
        <v>3</v>
      </c>
      <c r="G34" s="168">
        <v>8.5950000000000006</v>
      </c>
      <c r="H34" s="172" t="s">
        <v>65</v>
      </c>
      <c r="I34" s="159" t="s">
        <v>3</v>
      </c>
      <c r="J34" s="36">
        <v>71</v>
      </c>
    </row>
    <row r="35" spans="1:10" ht="15.75" customHeight="1">
      <c r="A35" s="75"/>
      <c r="B35" s="169" t="s">
        <v>36</v>
      </c>
      <c r="C35" s="159" t="s">
        <v>3</v>
      </c>
      <c r="D35" s="35">
        <v>1.98</v>
      </c>
      <c r="E35" s="169" t="s">
        <v>43</v>
      </c>
      <c r="F35" s="159" t="s">
        <v>3</v>
      </c>
      <c r="G35" s="36">
        <v>63.25</v>
      </c>
      <c r="H35" s="172" t="s">
        <v>35</v>
      </c>
      <c r="I35" s="159" t="s">
        <v>3</v>
      </c>
      <c r="J35" s="168">
        <v>3</v>
      </c>
    </row>
    <row r="36" spans="1:10" ht="15.75" customHeight="1">
      <c r="A36" s="75"/>
      <c r="B36" s="169" t="s">
        <v>39</v>
      </c>
      <c r="C36" s="159" t="s">
        <v>3</v>
      </c>
      <c r="D36" s="35">
        <v>1.51</v>
      </c>
      <c r="E36" s="169" t="s">
        <v>59</v>
      </c>
      <c r="F36" s="159" t="s">
        <v>3</v>
      </c>
      <c r="G36" s="171">
        <v>7.4999999999999997E-3</v>
      </c>
      <c r="H36" s="172" t="s">
        <v>38</v>
      </c>
      <c r="I36" s="159" t="s">
        <v>3</v>
      </c>
      <c r="J36" s="37">
        <v>19.350000000000001</v>
      </c>
    </row>
    <row r="37" spans="1:10" ht="15.75" customHeight="1">
      <c r="A37" s="75"/>
      <c r="B37" s="169" t="s">
        <v>42</v>
      </c>
      <c r="C37" s="159" t="s">
        <v>3</v>
      </c>
      <c r="D37" s="173">
        <v>14.05</v>
      </c>
      <c r="E37" s="169" t="s">
        <v>6</v>
      </c>
      <c r="F37" s="159" t="s">
        <v>3</v>
      </c>
      <c r="G37" s="168">
        <v>0.9</v>
      </c>
      <c r="H37" s="172" t="s">
        <v>41</v>
      </c>
      <c r="I37" s="159" t="s">
        <v>3</v>
      </c>
      <c r="J37" s="168">
        <v>1.7050000000000001</v>
      </c>
    </row>
    <row r="38" spans="1:10" ht="15.75" customHeight="1">
      <c r="A38" s="75"/>
      <c r="B38" s="169" t="s">
        <v>5</v>
      </c>
      <c r="C38" s="159" t="s">
        <v>3</v>
      </c>
      <c r="D38" s="35">
        <v>4.97</v>
      </c>
      <c r="E38" s="169" t="s">
        <v>9</v>
      </c>
      <c r="F38" s="159" t="s">
        <v>3</v>
      </c>
      <c r="G38" s="168">
        <v>9.25</v>
      </c>
      <c r="H38" s="172" t="s">
        <v>44</v>
      </c>
      <c r="I38" s="159" t="s">
        <v>3</v>
      </c>
      <c r="J38" s="36">
        <v>72.5</v>
      </c>
    </row>
    <row r="39" spans="1:10" ht="15.75" customHeight="1">
      <c r="A39" s="75"/>
      <c r="B39" s="190" t="s">
        <v>81</v>
      </c>
      <c r="C39" s="191" t="s">
        <v>3</v>
      </c>
      <c r="D39" s="192">
        <v>1.125</v>
      </c>
      <c r="E39" s="190" t="s">
        <v>61</v>
      </c>
      <c r="F39" s="191" t="s">
        <v>3</v>
      </c>
      <c r="G39" s="193" t="s">
        <v>104</v>
      </c>
      <c r="H39" s="194" t="s">
        <v>45</v>
      </c>
      <c r="I39" s="191" t="s">
        <v>3</v>
      </c>
      <c r="J39" s="195">
        <v>246</v>
      </c>
    </row>
    <row r="40" spans="1:10" ht="15.75" customHeight="1">
      <c r="B40" s="31" t="s">
        <v>658</v>
      </c>
    </row>
  </sheetData>
  <conditionalFormatting sqref="B3:J39">
    <cfRule type="expression" dxfId="35" priority="1">
      <formula>IF(IndVal_IsBlnkRow*IndVal_IsBlnkRowNext=1,TRUE,FALSE)</formula>
    </cfRule>
  </conditionalFormatting>
  <conditionalFormatting sqref="C3:C39 F3:F39 I3:I39">
    <cfRule type="expression" dxfId="34" priority="2">
      <formula>IndVal_LimitValDiffUOM</formula>
    </cfRule>
  </conditionalFormatting>
  <hyperlinks>
    <hyperlink ref="B4" location="'4-Acid'!$A$372" display="'4-Acid'!$A$372" xr:uid="{A5B2D894-3F4B-4527-928C-7E1B5CD7619F}"/>
    <hyperlink ref="E4" location="'4-Acid'!$A$809" display="'4-Acid'!$A$809" xr:uid="{3D0D0D4E-48A5-4364-AE7C-383EDA7B7818}"/>
    <hyperlink ref="B5" location="'4-Acid'!$A$408" display="'4-Acid'!$A$408" xr:uid="{D21B733E-DF5F-477B-B987-20073B724442}"/>
    <hyperlink ref="E5" location="'4-Acid'!$A$917" display="'4-Acid'!$A$917" xr:uid="{925626C5-22B9-4970-85CD-6E461CFA99C8}"/>
    <hyperlink ref="B7" location="'Aqua Regia'!$A$281" display="'Aqua Regia'!$A$281" xr:uid="{C1EB2224-C9B0-44CD-A8C4-4C6DDA0E224F}"/>
    <hyperlink ref="E7" location="'Aqua Regia'!$A$444" display="'Aqua Regia'!$A$444" xr:uid="{21F2A458-FCF8-46C9-897B-057122374720}"/>
    <hyperlink ref="H7" location="'Aqua Regia'!$A$864" display="'Aqua Regia'!$A$864" xr:uid="{C7904263-B3CD-4B65-B022-C346FB245CCC}"/>
    <hyperlink ref="B8" location="'Aqua Regia'!$A$299" display="'Aqua Regia'!$A$299" xr:uid="{C39A7729-A85A-4C82-B1DA-5E15E5D4A02E}"/>
    <hyperlink ref="E8" location="'Aqua Regia'!$A$536" display="'Aqua Regia'!$A$536" xr:uid="{03B206F2-2746-47CD-AAAB-D5EABCFEC89D}"/>
    <hyperlink ref="H8" location="'Aqua Regia'!$A$882" display="'Aqua Regia'!$A$882" xr:uid="{4A7ED333-C0C1-449D-89BE-EE81CE77F205}"/>
    <hyperlink ref="B9" location="'Aqua Regia'!$A$317" display="'Aqua Regia'!$A$317" xr:uid="{53DC66BA-6EA7-42AA-8F3A-FA968E26F000}"/>
    <hyperlink ref="E9" location="'Aqua Regia'!$A$645" display="'Aqua Regia'!$A$645" xr:uid="{BB484088-2A01-4C1C-AAA7-863E3B0A80D1}"/>
    <hyperlink ref="H9" location="'Aqua Regia'!$A$973" display="'Aqua Regia'!$A$973" xr:uid="{417A1DA0-C929-4584-B30B-9E3176014150}"/>
    <hyperlink ref="B10" location="'Aqua Regia'!$A$372" display="'Aqua Regia'!$A$372" xr:uid="{E359872D-B775-4477-8269-15FB24A243A1}"/>
    <hyperlink ref="E10" location="'Aqua Regia'!$A$718" display="'Aqua Regia'!$A$718" xr:uid="{FD02C761-9D8D-4629-94F0-E84AB933B5C8}"/>
    <hyperlink ref="H10" location="'Aqua Regia'!$A$1045" display="'Aqua Regia'!$A$1045" xr:uid="{9921AA76-E437-477A-B342-69386EFF2342}"/>
    <hyperlink ref="B11" location="'Aqua Regia'!$A$408" display="'Aqua Regia'!$A$408" xr:uid="{B195F242-886F-4725-92B7-AE79BCD867CB}"/>
    <hyperlink ref="E11" location="'Aqua Regia'!$A$736" display="'Aqua Regia'!$A$736" xr:uid="{6C548002-8B6E-4D06-8D28-5FD995C52142}"/>
    <hyperlink ref="B12" location="'Aqua Regia'!$A$426" display="'Aqua Regia'!$A$426" xr:uid="{3FB66B08-42A1-4696-BDFA-4112E490E95B}"/>
    <hyperlink ref="E12" location="'Aqua Regia'!$A$754" display="'Aqua Regia'!$A$754" xr:uid="{DE8F0CDB-DDA8-4A89-882C-D90EA623AB95}"/>
    <hyperlink ref="B14" location="'Fusion XRF'!$A$1" display="'Fusion XRF'!$A$1" xr:uid="{57E87AD2-D3C5-4292-96F2-D232F76F9BE8}"/>
    <hyperlink ref="E14" location="'Fusion XRF'!$A$80" display="'Fusion XRF'!$A$80" xr:uid="{2182ACF6-2E03-4468-BE85-819D4C440386}"/>
    <hyperlink ref="H14" location="'Fusion XRF'!$A$136" display="'Fusion XRF'!$A$136" xr:uid="{8204A2C7-C345-4493-893B-6639A57286BB}"/>
    <hyperlink ref="B15" location="'Fusion XRF'!$A$15" display="'Fusion XRF'!$A$15" xr:uid="{351AF01B-2530-45E1-A866-92C0843A09F5}"/>
    <hyperlink ref="E15" location="'Fusion XRF'!$A$94" display="'Fusion XRF'!$A$94" xr:uid="{099ECD6A-A327-4E11-91F2-B2C16169E8B8}"/>
    <hyperlink ref="H15" location="'Fusion XRF'!$A$150" display="'Fusion XRF'!$A$150" xr:uid="{3DA59EEE-5B4E-42F1-8DB4-0F3417B7DCE0}"/>
    <hyperlink ref="B16" location="'Fusion XRF'!$A$52" display="'Fusion XRF'!$A$52" xr:uid="{D1E8BC91-9025-400D-AE95-3F4F88E77F27}"/>
    <hyperlink ref="E16" location="'Fusion XRF'!$A$108" display="'Fusion XRF'!$A$108" xr:uid="{3EB59241-7DE2-4AC2-A66E-FAA930181CBB}"/>
    <hyperlink ref="H16" location="'Fusion XRF'!$A$164" display="'Fusion XRF'!$A$164" xr:uid="{E7476014-EC43-499C-87F2-07DA4125FF26}"/>
    <hyperlink ref="B17" location="'Fusion XRF'!$A$66" display="'Fusion XRF'!$A$66" xr:uid="{20316BBC-CF52-44A3-93CA-A2CE9434276E}"/>
    <hyperlink ref="E17" location="'Fusion XRF'!$A$122" display="'Fusion XRF'!$A$122" xr:uid="{642328AB-0F5E-463E-B540-4158E9253E0A}"/>
    <hyperlink ref="B19" location="'Thermograv'!$A$1" display="'Thermograv'!$A$1" xr:uid="{002611A6-076C-415C-ABC0-79A86B4D0A70}"/>
    <hyperlink ref="B21" location="'IRC'!$A$1" display="'IRC'!$A$1" xr:uid="{C66A7EEB-85FC-4C4A-B1CB-255C0D02E338}"/>
    <hyperlink ref="E21" location="'IRC'!$A$15" display="'IRC'!$A$15" xr:uid="{2DCE8709-C6E0-4592-BDCC-AC91713ADA01}"/>
    <hyperlink ref="B23" location="'Laser Ablation'!$A$1" display="'Laser Ablation'!$A$1" xr:uid="{D05462C0-CADA-4170-A742-7F82024E8642}"/>
    <hyperlink ref="E23" location="'Laser Ablation'!$A$262" display="'Laser Ablation'!$A$262" xr:uid="{FEF85FEB-71F2-4699-9068-73A88E73EE6F}"/>
    <hyperlink ref="H23" location="'Laser Ablation'!$A$500" display="'Laser Ablation'!$A$500" xr:uid="{7F3DFDB0-2A11-4A48-B56B-5BEFD6436B0A}"/>
    <hyperlink ref="B24" location="'Laser Ablation'!$A$15" display="'Laser Ablation'!$A$15" xr:uid="{596A8FD6-9F3F-45B2-BD97-4061D5499070}"/>
    <hyperlink ref="E24" location="'Laser Ablation'!$A$276" display="'Laser Ablation'!$A$276" xr:uid="{95A1BB58-D1D8-4BB0-B47E-6B96457E83F4}"/>
    <hyperlink ref="H24" location="'Laser Ablation'!$A$514" display="'Laser Ablation'!$A$514" xr:uid="{4D5AAD0A-F313-4ED0-8255-EF7A6AF3EE46}"/>
    <hyperlink ref="B25" location="'Laser Ablation'!$A$52" display="'Laser Ablation'!$A$52" xr:uid="{A4426E58-B5A5-4433-890B-B551B4CFD0F7}"/>
    <hyperlink ref="E25" location="'Laser Ablation'!$A$290" display="'Laser Ablation'!$A$290" xr:uid="{C0A3B604-8169-4662-A968-842B86BA64FB}"/>
    <hyperlink ref="H25" location="'Laser Ablation'!$A$528" display="'Laser Ablation'!$A$528" xr:uid="{4B1E090E-27CC-490D-9F73-2AFF37682DE3}"/>
    <hyperlink ref="B26" location="'Laser Ablation'!$A$66" display="'Laser Ablation'!$A$66" xr:uid="{97F2FFAD-2A4D-4B52-B911-77EAFA2DE2D1}"/>
    <hyperlink ref="E26" location="'Laser Ablation'!$A$304" display="'Laser Ablation'!$A$304" xr:uid="{6B79A9A7-BA1D-4235-9E54-43D265DF0F1E}"/>
    <hyperlink ref="H26" location="'Laser Ablation'!$A$542" display="'Laser Ablation'!$A$542" xr:uid="{BFE8EA54-BA0E-4038-8186-BAAB70297A12}"/>
    <hyperlink ref="B27" location="'Laser Ablation'!$A$80" display="'Laser Ablation'!$A$80" xr:uid="{B340E16D-D040-45A5-B4D6-EFD59BCBE154}"/>
    <hyperlink ref="E27" location="'Laser Ablation'!$A$318" display="'Laser Ablation'!$A$318" xr:uid="{F42B9A40-6EAF-476C-BC1B-16AE6DEE9678}"/>
    <hyperlink ref="H27" location="'Laser Ablation'!$A$556" display="'Laser Ablation'!$A$556" xr:uid="{857E8D84-2347-4F89-BA95-6B2F39D70FAD}"/>
    <hyperlink ref="B28" location="'Laser Ablation'!$A$94" display="'Laser Ablation'!$A$94" xr:uid="{E2D9F050-E149-4278-B025-A503671C0094}"/>
    <hyperlink ref="E28" location="'Laser Ablation'!$A$332" display="'Laser Ablation'!$A$332" xr:uid="{091E61F2-BA04-4968-861C-AE0759505EEF}"/>
    <hyperlink ref="H28" location="'Laser Ablation'!$A$570" display="'Laser Ablation'!$A$570" xr:uid="{B67DEF49-AAF7-4EF8-87DC-0ABA032E8083}"/>
    <hyperlink ref="B29" location="'Laser Ablation'!$A$108" display="'Laser Ablation'!$A$108" xr:uid="{20AA0B74-CF2A-4FF6-934C-0FC108031720}"/>
    <hyperlink ref="E29" location="'Laser Ablation'!$A$346" display="'Laser Ablation'!$A$346" xr:uid="{8CF03681-4A9D-4E1F-9D05-1BA4B565E305}"/>
    <hyperlink ref="H29" location="'Laser Ablation'!$A$584" display="'Laser Ablation'!$A$584" xr:uid="{440B2739-A1C4-4ED0-B3E6-0B56419ABA7A}"/>
    <hyperlink ref="B30" location="'Laser Ablation'!$A$122" display="'Laser Ablation'!$A$122" xr:uid="{791A47D7-6B32-424E-83D2-2FE44E3F034D}"/>
    <hyperlink ref="E30" location="'Laser Ablation'!$A$360" display="'Laser Ablation'!$A$360" xr:uid="{FECE9FAC-768B-4AB1-996D-139778EB7F2F}"/>
    <hyperlink ref="H30" location="'Laser Ablation'!$A$598" display="'Laser Ablation'!$A$598" xr:uid="{DD81232A-9F21-4CF2-8E29-A89A45C9D0F1}"/>
    <hyperlink ref="B31" location="'Laser Ablation'!$A$136" display="'Laser Ablation'!$A$136" xr:uid="{05AC69F6-8976-4371-AB8B-92B9D4D05241}"/>
    <hyperlink ref="E31" location="'Laser Ablation'!$A$374" display="'Laser Ablation'!$A$374" xr:uid="{EB51EA4B-C734-4446-898C-39170F05DEA7}"/>
    <hyperlink ref="H31" location="'Laser Ablation'!$A$612" display="'Laser Ablation'!$A$612" xr:uid="{E5A94C31-A6FA-4053-BFDA-268708EF3F58}"/>
    <hyperlink ref="B32" location="'Laser Ablation'!$A$150" display="'Laser Ablation'!$A$150" xr:uid="{FE7C4826-FA11-4859-8489-8B78B8C17B03}"/>
    <hyperlink ref="E32" location="'Laser Ablation'!$A$388" display="'Laser Ablation'!$A$388" xr:uid="{592FBA63-3A5D-4B82-90A0-E2B0F8721821}"/>
    <hyperlink ref="H32" location="'Laser Ablation'!$A$626" display="'Laser Ablation'!$A$626" xr:uid="{0053D1EA-31D4-42AF-BFCF-644729E3367E}"/>
    <hyperlink ref="B33" location="'Laser Ablation'!$A$164" display="'Laser Ablation'!$A$164" xr:uid="{7DE5C33D-CC73-4199-84ED-C7F0D4816D17}"/>
    <hyperlink ref="E33" location="'Laser Ablation'!$A$402" display="'Laser Ablation'!$A$402" xr:uid="{22F40DEB-1D69-4742-AD89-D9BC817E8DB8}"/>
    <hyperlink ref="H33" location="'Laser Ablation'!$A$640" display="'Laser Ablation'!$A$640" xr:uid="{A1091110-CFE3-4832-AF49-616813E60405}"/>
    <hyperlink ref="B34" location="'Laser Ablation'!$A$178" display="'Laser Ablation'!$A$178" xr:uid="{2FD6F820-688D-4553-AB2C-3CDAE442482B}"/>
    <hyperlink ref="E34" location="'Laser Ablation'!$A$416" display="'Laser Ablation'!$A$416" xr:uid="{1F312267-E92C-41C9-8B4D-C1044A63D384}"/>
    <hyperlink ref="H34" location="'Laser Ablation'!$A$654" display="'Laser Ablation'!$A$654" xr:uid="{F5B4CB2C-062A-4837-9CE6-858934CF460D}"/>
    <hyperlink ref="B35" location="'Laser Ablation'!$A$192" display="'Laser Ablation'!$A$192" xr:uid="{580995F4-D271-4655-ABDB-9A79FE1E9C9B}"/>
    <hyperlink ref="E35" location="'Laser Ablation'!$A$430" display="'Laser Ablation'!$A$430" xr:uid="{E5EE8F7A-70BE-4FFC-8CC7-F69DE8683C6E}"/>
    <hyperlink ref="H35" location="'Laser Ablation'!$A$668" display="'Laser Ablation'!$A$668" xr:uid="{FC7C0CD1-0062-48B0-A97C-39096C714DFE}"/>
    <hyperlink ref="B36" location="'Laser Ablation'!$A$206" display="'Laser Ablation'!$A$206" xr:uid="{CACB9EC1-C95F-4279-B4F3-7B1EAF5884B3}"/>
    <hyperlink ref="E36" location="'Laser Ablation'!$A$444" display="'Laser Ablation'!$A$444" xr:uid="{FEE7DC59-7A90-46F6-A7A8-41AA376F5542}"/>
    <hyperlink ref="H36" location="'Laser Ablation'!$A$682" display="'Laser Ablation'!$A$682" xr:uid="{34D1522E-4096-4C1C-A30F-F9194C32E701}"/>
    <hyperlink ref="B37" location="'Laser Ablation'!$A$220" display="'Laser Ablation'!$A$220" xr:uid="{5B72C7BC-2180-457E-ACA8-67CCB9256B84}"/>
    <hyperlink ref="E37" location="'Laser Ablation'!$A$458" display="'Laser Ablation'!$A$458" xr:uid="{140366F5-0782-4B74-A15E-B6582BCEC462}"/>
    <hyperlink ref="H37" location="'Laser Ablation'!$A$696" display="'Laser Ablation'!$A$696" xr:uid="{D23A785E-3A64-466F-8A9A-69A1FDD2C158}"/>
    <hyperlink ref="B38" location="'Laser Ablation'!$A$234" display="'Laser Ablation'!$A$234" xr:uid="{CED49C4F-C29B-49AC-BC55-C10EA9E1E651}"/>
    <hyperlink ref="E38" location="'Laser Ablation'!$A$472" display="'Laser Ablation'!$A$472" xr:uid="{5DA6E3DB-0B44-41E1-9CA2-A7605EB4A2AA}"/>
    <hyperlink ref="H38" location="'Laser Ablation'!$A$710" display="'Laser Ablation'!$A$710" xr:uid="{60CF2369-C81F-42C9-A39E-B98BB98EE838}"/>
    <hyperlink ref="B39" location="'Laser Ablation'!$A$248" display="'Laser Ablation'!$A$248" xr:uid="{DB3BF128-559B-44B2-8FCD-CDB180DA0AE2}"/>
    <hyperlink ref="E39" location="'Laser Ablation'!$A$486" display="'Laser Ablation'!$A$486" xr:uid="{49E7C34E-7161-443C-9FA1-ED56CFCDC999}"/>
    <hyperlink ref="H39" location="'Laser Ablation'!$A$724" display="'Laser Ablation'!$A$724" xr:uid="{E360DB2B-AE06-4E4F-BB71-601EE95D153C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119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2" customFormat="1" ht="21" customHeight="1">
      <c r="A1" s="86"/>
      <c r="B1" s="266" t="s">
        <v>654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3" s="47" customFormat="1" ht="15" customHeight="1">
      <c r="A2" s="48"/>
      <c r="B2" s="268" t="s">
        <v>2</v>
      </c>
      <c r="C2" s="270" t="s">
        <v>69</v>
      </c>
      <c r="D2" s="272" t="s">
        <v>70</v>
      </c>
      <c r="E2" s="273"/>
      <c r="F2" s="273"/>
      <c r="G2" s="273"/>
      <c r="H2" s="274"/>
      <c r="I2" s="275" t="s">
        <v>71</v>
      </c>
      <c r="J2" s="276"/>
      <c r="K2" s="277"/>
      <c r="L2" s="278" t="s">
        <v>72</v>
      </c>
      <c r="M2" s="278"/>
    </row>
    <row r="3" spans="1:13" s="47" customFormat="1" ht="15" customHeight="1">
      <c r="A3" s="48"/>
      <c r="B3" s="269"/>
      <c r="C3" s="271"/>
      <c r="D3" s="180" t="s">
        <v>80</v>
      </c>
      <c r="E3" s="180" t="s">
        <v>73</v>
      </c>
      <c r="F3" s="180" t="s">
        <v>74</v>
      </c>
      <c r="G3" s="180" t="s">
        <v>75</v>
      </c>
      <c r="H3" s="180" t="s">
        <v>76</v>
      </c>
      <c r="I3" s="181" t="s">
        <v>77</v>
      </c>
      <c r="J3" s="180" t="s">
        <v>78</v>
      </c>
      <c r="K3" s="182" t="s">
        <v>79</v>
      </c>
      <c r="L3" s="180" t="s">
        <v>67</v>
      </c>
      <c r="M3" s="180" t="s">
        <v>68</v>
      </c>
    </row>
    <row r="4" spans="1:13" s="47" customFormat="1" ht="15" customHeight="1">
      <c r="A4" s="48"/>
      <c r="B4" s="183" t="s">
        <v>208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5"/>
    </row>
    <row r="5" spans="1:13" ht="15" customHeight="1">
      <c r="A5" s="48"/>
      <c r="B5" s="186" t="s">
        <v>214</v>
      </c>
      <c r="C5" s="53">
        <v>0.8197000276810964</v>
      </c>
      <c r="D5" s="49">
        <v>2.0223678206173833E-2</v>
      </c>
      <c r="E5" s="49">
        <v>0.77925267126874875</v>
      </c>
      <c r="F5" s="49">
        <v>0.86014738409344405</v>
      </c>
      <c r="G5" s="49">
        <v>0.75902899306257487</v>
      </c>
      <c r="H5" s="49">
        <v>0.88037106229961792</v>
      </c>
      <c r="I5" s="51">
        <v>2.4672047728711115E-2</v>
      </c>
      <c r="J5" s="50">
        <v>4.934409545742223E-2</v>
      </c>
      <c r="K5" s="52">
        <v>7.4016143186133337E-2</v>
      </c>
      <c r="L5" s="49">
        <v>0.77871502629704159</v>
      </c>
      <c r="M5" s="49">
        <v>0.86068502906515121</v>
      </c>
    </row>
    <row r="6" spans="1:13" ht="15" customHeight="1">
      <c r="A6" s="48"/>
      <c r="B6" s="39" t="s">
        <v>209</v>
      </c>
      <c r="C6" s="176"/>
      <c r="D6" s="187"/>
      <c r="E6" s="187"/>
      <c r="F6" s="187"/>
      <c r="G6" s="187"/>
      <c r="H6" s="187"/>
      <c r="I6" s="188"/>
      <c r="J6" s="188"/>
      <c r="K6" s="188"/>
      <c r="L6" s="187"/>
      <c r="M6" s="189"/>
    </row>
    <row r="7" spans="1:13" ht="15" customHeight="1">
      <c r="A7" s="48"/>
      <c r="B7" s="186" t="s">
        <v>214</v>
      </c>
      <c r="C7" s="53">
        <v>0.8083932865783453</v>
      </c>
      <c r="D7" s="49">
        <v>4.0000785020945645E-2</v>
      </c>
      <c r="E7" s="49">
        <v>0.72839171653645396</v>
      </c>
      <c r="F7" s="49">
        <v>0.88839485662023665</v>
      </c>
      <c r="G7" s="49">
        <v>0.68839093151550834</v>
      </c>
      <c r="H7" s="49">
        <v>0.92839564164118227</v>
      </c>
      <c r="I7" s="51">
        <v>4.9481837225857486E-2</v>
      </c>
      <c r="J7" s="50">
        <v>9.8963674451714972E-2</v>
      </c>
      <c r="K7" s="52">
        <v>0.14844551167757247</v>
      </c>
      <c r="L7" s="49">
        <v>0.767973622249428</v>
      </c>
      <c r="M7" s="49">
        <v>0.84881295090726261</v>
      </c>
    </row>
    <row r="8" spans="1:13" ht="15" customHeight="1">
      <c r="A8" s="48"/>
      <c r="B8" s="39" t="s">
        <v>210</v>
      </c>
      <c r="C8" s="176"/>
      <c r="D8" s="187"/>
      <c r="E8" s="187"/>
      <c r="F8" s="187"/>
      <c r="G8" s="187"/>
      <c r="H8" s="187"/>
      <c r="I8" s="188"/>
      <c r="J8" s="188"/>
      <c r="K8" s="188"/>
      <c r="L8" s="187"/>
      <c r="M8" s="189"/>
    </row>
    <row r="9" spans="1:13" ht="15" customHeight="1">
      <c r="A9" s="48"/>
      <c r="B9" s="186" t="s">
        <v>214</v>
      </c>
      <c r="C9" s="53">
        <v>0.7891972372402285</v>
      </c>
      <c r="D9" s="49">
        <v>5.1566733531571686E-2</v>
      </c>
      <c r="E9" s="49">
        <v>0.68606377017708509</v>
      </c>
      <c r="F9" s="49">
        <v>0.89233070430337191</v>
      </c>
      <c r="G9" s="49">
        <v>0.63449703664551338</v>
      </c>
      <c r="H9" s="49">
        <v>0.94389743783494362</v>
      </c>
      <c r="I9" s="51">
        <v>6.53407425904039E-2</v>
      </c>
      <c r="J9" s="50">
        <v>0.1306814851808078</v>
      </c>
      <c r="K9" s="52">
        <v>0.1960222277712117</v>
      </c>
      <c r="L9" s="49">
        <v>0.74973737537821705</v>
      </c>
      <c r="M9" s="49">
        <v>0.82865709910223995</v>
      </c>
    </row>
    <row r="10" spans="1:13" ht="15" customHeight="1">
      <c r="A10" s="48"/>
      <c r="B10" s="39" t="s">
        <v>211</v>
      </c>
      <c r="C10" s="176"/>
      <c r="D10" s="187"/>
      <c r="E10" s="187"/>
      <c r="F10" s="187"/>
      <c r="G10" s="187"/>
      <c r="H10" s="187"/>
      <c r="I10" s="188"/>
      <c r="J10" s="188"/>
      <c r="K10" s="188"/>
      <c r="L10" s="187"/>
      <c r="M10" s="189"/>
    </row>
    <row r="11" spans="1:13" ht="15" customHeight="1">
      <c r="A11" s="48"/>
      <c r="B11" s="186" t="s">
        <v>214</v>
      </c>
      <c r="C11" s="53">
        <v>0.82692424242424245</v>
      </c>
      <c r="D11" s="49">
        <v>4.2800224193203222E-2</v>
      </c>
      <c r="E11" s="49">
        <v>0.74132379403783599</v>
      </c>
      <c r="F11" s="49">
        <v>0.91252469081064891</v>
      </c>
      <c r="G11" s="49">
        <v>0.69852356984463282</v>
      </c>
      <c r="H11" s="49">
        <v>0.95532491500385208</v>
      </c>
      <c r="I11" s="51">
        <v>5.1758337701805018E-2</v>
      </c>
      <c r="J11" s="50">
        <v>0.10351667540361004</v>
      </c>
      <c r="K11" s="52">
        <v>0.15527501310541506</v>
      </c>
      <c r="L11" s="49">
        <v>0.78557803030303031</v>
      </c>
      <c r="M11" s="49">
        <v>0.8682704545454546</v>
      </c>
    </row>
    <row r="12" spans="1:13" ht="15" customHeight="1">
      <c r="A12" s="48"/>
      <c r="B12" s="39" t="s">
        <v>184</v>
      </c>
      <c r="C12" s="176"/>
      <c r="D12" s="187"/>
      <c r="E12" s="187"/>
      <c r="F12" s="187"/>
      <c r="G12" s="187"/>
      <c r="H12" s="187"/>
      <c r="I12" s="188"/>
      <c r="J12" s="188"/>
      <c r="K12" s="188"/>
      <c r="L12" s="187"/>
      <c r="M12" s="189"/>
    </row>
    <row r="13" spans="1:13" ht="15" customHeight="1">
      <c r="A13" s="48"/>
      <c r="B13" s="186" t="s">
        <v>215</v>
      </c>
      <c r="C13" s="53">
        <v>0.2031111111111111</v>
      </c>
      <c r="D13" s="49">
        <v>2.7125602653723987E-2</v>
      </c>
      <c r="E13" s="49">
        <v>0.14885990580366312</v>
      </c>
      <c r="F13" s="49">
        <v>0.25736231641855906</v>
      </c>
      <c r="G13" s="49">
        <v>0.12173430314993915</v>
      </c>
      <c r="H13" s="49">
        <v>0.28448791907228305</v>
      </c>
      <c r="I13" s="51">
        <v>0.13355056011133254</v>
      </c>
      <c r="J13" s="50">
        <v>0.26710112022266508</v>
      </c>
      <c r="K13" s="52">
        <v>0.40065168033399762</v>
      </c>
      <c r="L13" s="49">
        <v>0.19295555555555555</v>
      </c>
      <c r="M13" s="49">
        <v>0.21326666666666666</v>
      </c>
    </row>
    <row r="14" spans="1:13" ht="15" customHeight="1">
      <c r="A14" s="48"/>
      <c r="B14" s="186" t="s">
        <v>137</v>
      </c>
      <c r="C14" s="243">
        <v>5.034170564294981</v>
      </c>
      <c r="D14" s="49">
        <v>0.17702349499398187</v>
      </c>
      <c r="E14" s="244">
        <v>4.6801235743070171</v>
      </c>
      <c r="F14" s="244">
        <v>5.3882175542829449</v>
      </c>
      <c r="G14" s="244">
        <v>4.5031000793130351</v>
      </c>
      <c r="H14" s="244">
        <v>5.5652410492769269</v>
      </c>
      <c r="I14" s="51">
        <v>3.5164381646010726E-2</v>
      </c>
      <c r="J14" s="50">
        <v>7.0328763292021451E-2</v>
      </c>
      <c r="K14" s="52">
        <v>0.10549314493803218</v>
      </c>
      <c r="L14" s="244">
        <v>4.7824620360802319</v>
      </c>
      <c r="M14" s="244">
        <v>5.2858790925097301</v>
      </c>
    </row>
    <row r="15" spans="1:13" s="47" customFormat="1" ht="15" customHeight="1">
      <c r="A15" s="48"/>
      <c r="B15" s="186" t="s">
        <v>216</v>
      </c>
      <c r="C15" s="248">
        <v>15.023012033960629</v>
      </c>
      <c r="D15" s="244">
        <v>1.2719814361957635</v>
      </c>
      <c r="E15" s="249">
        <v>12.479049161569103</v>
      </c>
      <c r="F15" s="249">
        <v>17.566974906352158</v>
      </c>
      <c r="G15" s="249">
        <v>11.207067725373339</v>
      </c>
      <c r="H15" s="249">
        <v>18.83895634254792</v>
      </c>
      <c r="I15" s="51">
        <v>8.4668868887301393E-2</v>
      </c>
      <c r="J15" s="50">
        <v>0.16933773777460279</v>
      </c>
      <c r="K15" s="52">
        <v>0.25400660666190417</v>
      </c>
      <c r="L15" s="249">
        <v>14.271861432262599</v>
      </c>
      <c r="M15" s="249">
        <v>15.77416263565866</v>
      </c>
    </row>
    <row r="16" spans="1:13" ht="15" customHeight="1">
      <c r="A16" s="48"/>
      <c r="B16" s="186" t="s">
        <v>138</v>
      </c>
      <c r="C16" s="252">
        <v>338.87132854130363</v>
      </c>
      <c r="D16" s="253">
        <v>9.8209886164984166</v>
      </c>
      <c r="E16" s="253">
        <v>319.22935130830678</v>
      </c>
      <c r="F16" s="253">
        <v>358.51330577430048</v>
      </c>
      <c r="G16" s="253">
        <v>309.40836269180841</v>
      </c>
      <c r="H16" s="253">
        <v>368.33429439079885</v>
      </c>
      <c r="I16" s="51">
        <v>2.8981468154221188E-2</v>
      </c>
      <c r="J16" s="50">
        <v>5.7962936308442375E-2</v>
      </c>
      <c r="K16" s="52">
        <v>8.6944404462663563E-2</v>
      </c>
      <c r="L16" s="253">
        <v>321.92776211423842</v>
      </c>
      <c r="M16" s="253">
        <v>355.81489496836883</v>
      </c>
    </row>
    <row r="17" spans="1:13" ht="15" customHeight="1">
      <c r="A17" s="48"/>
      <c r="B17" s="186" t="s">
        <v>139</v>
      </c>
      <c r="C17" s="243">
        <v>1.8644673088220081</v>
      </c>
      <c r="D17" s="49">
        <v>6.7104317859694715E-2</v>
      </c>
      <c r="E17" s="244">
        <v>1.7302586731026186</v>
      </c>
      <c r="F17" s="244">
        <v>1.9986759445413975</v>
      </c>
      <c r="G17" s="244">
        <v>1.663154355242924</v>
      </c>
      <c r="H17" s="244">
        <v>2.0657802624010921</v>
      </c>
      <c r="I17" s="51">
        <v>3.5991147467258088E-2</v>
      </c>
      <c r="J17" s="50">
        <v>7.1982294934516175E-2</v>
      </c>
      <c r="K17" s="52">
        <v>0.10797344240177426</v>
      </c>
      <c r="L17" s="244">
        <v>1.7712439433809077</v>
      </c>
      <c r="M17" s="244">
        <v>1.9576906742631084</v>
      </c>
    </row>
    <row r="18" spans="1:13" ht="15" customHeight="1">
      <c r="A18" s="48"/>
      <c r="B18" s="186" t="s">
        <v>217</v>
      </c>
      <c r="C18" s="243">
        <v>0.33914278358684841</v>
      </c>
      <c r="D18" s="244">
        <v>3.641480023834609E-2</v>
      </c>
      <c r="E18" s="244">
        <v>0.26631318311015623</v>
      </c>
      <c r="F18" s="244">
        <v>0.41197238406354059</v>
      </c>
      <c r="G18" s="244">
        <v>0.22989838287181014</v>
      </c>
      <c r="H18" s="244">
        <v>0.44838718430188668</v>
      </c>
      <c r="I18" s="51">
        <v>0.10737306527125591</v>
      </c>
      <c r="J18" s="50">
        <v>0.21474613054251182</v>
      </c>
      <c r="K18" s="52">
        <v>0.32211919581376774</v>
      </c>
      <c r="L18" s="244">
        <v>0.32218564440750597</v>
      </c>
      <c r="M18" s="244">
        <v>0.35609992276619085</v>
      </c>
    </row>
    <row r="19" spans="1:13" ht="15" customHeight="1">
      <c r="A19" s="48"/>
      <c r="B19" s="186" t="s">
        <v>140</v>
      </c>
      <c r="C19" s="243">
        <v>1.4909360636072844</v>
      </c>
      <c r="D19" s="49">
        <v>4.1018216161495286E-2</v>
      </c>
      <c r="E19" s="244">
        <v>1.4088996312842939</v>
      </c>
      <c r="F19" s="244">
        <v>1.5729724959302749</v>
      </c>
      <c r="G19" s="244">
        <v>1.3678814151227985</v>
      </c>
      <c r="H19" s="244">
        <v>1.6139907120917703</v>
      </c>
      <c r="I19" s="51">
        <v>2.7511720430353458E-2</v>
      </c>
      <c r="J19" s="50">
        <v>5.5023440860706915E-2</v>
      </c>
      <c r="K19" s="52">
        <v>8.2535161291060366E-2</v>
      </c>
      <c r="L19" s="244">
        <v>1.4163892604269201</v>
      </c>
      <c r="M19" s="244">
        <v>1.5654828667876486</v>
      </c>
    </row>
    <row r="20" spans="1:13" ht="15" customHeight="1">
      <c r="A20" s="48"/>
      <c r="B20" s="186" t="s">
        <v>218</v>
      </c>
      <c r="C20" s="53">
        <v>6.5965004242109729E-2</v>
      </c>
      <c r="D20" s="49">
        <v>1.4686160391867809E-2</v>
      </c>
      <c r="E20" s="49">
        <v>3.659268345837411E-2</v>
      </c>
      <c r="F20" s="49">
        <v>9.5337325025845354E-2</v>
      </c>
      <c r="G20" s="49">
        <v>2.1906523066506298E-2</v>
      </c>
      <c r="H20" s="49">
        <v>0.11002348541771316</v>
      </c>
      <c r="I20" s="51">
        <v>0.22263563173536011</v>
      </c>
      <c r="J20" s="50">
        <v>0.44527126347072021</v>
      </c>
      <c r="K20" s="52">
        <v>0.66790689520608026</v>
      </c>
      <c r="L20" s="49">
        <v>6.266675403000424E-2</v>
      </c>
      <c r="M20" s="49">
        <v>6.9263254454215217E-2</v>
      </c>
    </row>
    <row r="21" spans="1:13" ht="15" customHeight="1">
      <c r="A21" s="48"/>
      <c r="B21" s="186" t="s">
        <v>141</v>
      </c>
      <c r="C21" s="252">
        <v>68.241554142261052</v>
      </c>
      <c r="D21" s="249">
        <v>2.3508812696713983</v>
      </c>
      <c r="E21" s="253">
        <v>63.539791602918257</v>
      </c>
      <c r="F21" s="253">
        <v>72.943316681603847</v>
      </c>
      <c r="G21" s="253">
        <v>61.188910333246859</v>
      </c>
      <c r="H21" s="253">
        <v>75.294197951275251</v>
      </c>
      <c r="I21" s="51">
        <v>3.4449409882585456E-2</v>
      </c>
      <c r="J21" s="50">
        <v>6.8898819765170913E-2</v>
      </c>
      <c r="K21" s="52">
        <v>0.10334822964775636</v>
      </c>
      <c r="L21" s="253">
        <v>64.829476435147996</v>
      </c>
      <c r="M21" s="253">
        <v>71.653631849374108</v>
      </c>
    </row>
    <row r="22" spans="1:13" ht="15" customHeight="1">
      <c r="A22" s="48"/>
      <c r="B22" s="186" t="s">
        <v>166</v>
      </c>
      <c r="C22" s="248">
        <v>19.094640222571709</v>
      </c>
      <c r="D22" s="244">
        <v>0.98695167090813374</v>
      </c>
      <c r="E22" s="249">
        <v>17.120736880755441</v>
      </c>
      <c r="F22" s="249">
        <v>21.068543564387976</v>
      </c>
      <c r="G22" s="249">
        <v>16.133785209847307</v>
      </c>
      <c r="H22" s="249">
        <v>22.05549523529611</v>
      </c>
      <c r="I22" s="51">
        <v>5.1687366685310022E-2</v>
      </c>
      <c r="J22" s="50">
        <v>0.10337473337062004</v>
      </c>
      <c r="K22" s="52">
        <v>0.15506210005593007</v>
      </c>
      <c r="L22" s="249">
        <v>18.139908211443124</v>
      </c>
      <c r="M22" s="249">
        <v>20.049372233700293</v>
      </c>
    </row>
    <row r="23" spans="1:13" ht="15" customHeight="1">
      <c r="A23" s="48"/>
      <c r="B23" s="186" t="s">
        <v>142</v>
      </c>
      <c r="C23" s="252">
        <v>102.07935867589036</v>
      </c>
      <c r="D23" s="253">
        <v>4.8627259858874927</v>
      </c>
      <c r="E23" s="253">
        <v>92.353906704115374</v>
      </c>
      <c r="F23" s="253">
        <v>111.80481064766535</v>
      </c>
      <c r="G23" s="253">
        <v>87.491180718227881</v>
      </c>
      <c r="H23" s="253">
        <v>116.66753663355284</v>
      </c>
      <c r="I23" s="51">
        <v>4.7636721556284588E-2</v>
      </c>
      <c r="J23" s="50">
        <v>9.5273443112569176E-2</v>
      </c>
      <c r="K23" s="52">
        <v>0.14291016466885376</v>
      </c>
      <c r="L23" s="253">
        <v>96.97539074209584</v>
      </c>
      <c r="M23" s="253">
        <v>107.18332660968488</v>
      </c>
    </row>
    <row r="24" spans="1:13" ht="15" customHeight="1">
      <c r="A24" s="48"/>
      <c r="B24" s="186" t="s">
        <v>167</v>
      </c>
      <c r="C24" s="243">
        <v>2.6471741662456116</v>
      </c>
      <c r="D24" s="49">
        <v>0.12490054232015566</v>
      </c>
      <c r="E24" s="244">
        <v>2.3973730816053003</v>
      </c>
      <c r="F24" s="244">
        <v>2.896975250885923</v>
      </c>
      <c r="G24" s="244">
        <v>2.2724725392851446</v>
      </c>
      <c r="H24" s="244">
        <v>3.0218757932060787</v>
      </c>
      <c r="I24" s="51">
        <v>4.7182593390633389E-2</v>
      </c>
      <c r="J24" s="50">
        <v>9.4365186781266777E-2</v>
      </c>
      <c r="K24" s="52">
        <v>0.14154778017190017</v>
      </c>
      <c r="L24" s="244">
        <v>2.5148154579333308</v>
      </c>
      <c r="M24" s="244">
        <v>2.7795328745578924</v>
      </c>
    </row>
    <row r="25" spans="1:13" ht="15" customHeight="1">
      <c r="A25" s="48"/>
      <c r="B25" s="186" t="s">
        <v>219</v>
      </c>
      <c r="C25" s="248">
        <v>26.766775003550016</v>
      </c>
      <c r="D25" s="244">
        <v>2.2416591612515262</v>
      </c>
      <c r="E25" s="249">
        <v>22.283456681046964</v>
      </c>
      <c r="F25" s="249">
        <v>31.250093326053069</v>
      </c>
      <c r="G25" s="249">
        <v>20.041797519795438</v>
      </c>
      <c r="H25" s="249">
        <v>33.491752487304595</v>
      </c>
      <c r="I25" s="51">
        <v>8.3747823970359528E-2</v>
      </c>
      <c r="J25" s="50">
        <v>0.16749564794071906</v>
      </c>
      <c r="K25" s="52">
        <v>0.2512434719110786</v>
      </c>
      <c r="L25" s="249">
        <v>25.428436253372517</v>
      </c>
      <c r="M25" s="249">
        <v>28.105113753727515</v>
      </c>
    </row>
    <row r="26" spans="1:13" ht="15" customHeight="1">
      <c r="A26" s="48"/>
      <c r="B26" s="186" t="s">
        <v>143</v>
      </c>
      <c r="C26" s="243">
        <v>3.4015535558131704</v>
      </c>
      <c r="D26" s="49">
        <v>9.7593743786031917E-2</v>
      </c>
      <c r="E26" s="244">
        <v>3.2063660682411066</v>
      </c>
      <c r="F26" s="244">
        <v>3.5967410433852343</v>
      </c>
      <c r="G26" s="244">
        <v>3.1087723244550745</v>
      </c>
      <c r="H26" s="244">
        <v>3.6943347871712664</v>
      </c>
      <c r="I26" s="51">
        <v>2.8690932594386653E-2</v>
      </c>
      <c r="J26" s="50">
        <v>5.7381865188773307E-2</v>
      </c>
      <c r="K26" s="52">
        <v>8.607279778315996E-2</v>
      </c>
      <c r="L26" s="244">
        <v>3.2314758780225121</v>
      </c>
      <c r="M26" s="244">
        <v>3.5716312336038287</v>
      </c>
    </row>
    <row r="27" spans="1:13" ht="15" customHeight="1">
      <c r="A27" s="48"/>
      <c r="B27" s="186" t="s">
        <v>220</v>
      </c>
      <c r="C27" s="243">
        <v>1.5225973372963306</v>
      </c>
      <c r="D27" s="49">
        <v>7.6351022142659514E-2</v>
      </c>
      <c r="E27" s="244">
        <v>1.3698952930110115</v>
      </c>
      <c r="F27" s="244">
        <v>1.6752993815816497</v>
      </c>
      <c r="G27" s="244">
        <v>1.293544270868352</v>
      </c>
      <c r="H27" s="244">
        <v>1.7516504037243092</v>
      </c>
      <c r="I27" s="51">
        <v>5.0145248696044413E-2</v>
      </c>
      <c r="J27" s="50">
        <v>0.10029049739208883</v>
      </c>
      <c r="K27" s="52">
        <v>0.15043574608813323</v>
      </c>
      <c r="L27" s="244">
        <v>1.4464674704315141</v>
      </c>
      <c r="M27" s="244">
        <v>1.5987272041611471</v>
      </c>
    </row>
    <row r="28" spans="1:13" ht="15" customHeight="1">
      <c r="A28" s="48"/>
      <c r="B28" s="186" t="s">
        <v>144</v>
      </c>
      <c r="C28" s="243">
        <v>1.453646896667103</v>
      </c>
      <c r="D28" s="49">
        <v>0.10837214442742767</v>
      </c>
      <c r="E28" s="244">
        <v>1.2369026078122476</v>
      </c>
      <c r="F28" s="244">
        <v>1.6703911855219584</v>
      </c>
      <c r="G28" s="244">
        <v>1.1285304633848199</v>
      </c>
      <c r="H28" s="244">
        <v>1.7787633299493861</v>
      </c>
      <c r="I28" s="51">
        <v>7.4551904369555971E-2</v>
      </c>
      <c r="J28" s="50">
        <v>0.14910380873911194</v>
      </c>
      <c r="K28" s="52">
        <v>0.22365571310866791</v>
      </c>
      <c r="L28" s="244">
        <v>1.3809645518337479</v>
      </c>
      <c r="M28" s="244">
        <v>1.5263292415004581</v>
      </c>
    </row>
    <row r="29" spans="1:13" ht="15" customHeight="1">
      <c r="A29" s="48"/>
      <c r="B29" s="186" t="s">
        <v>145</v>
      </c>
      <c r="C29" s="243">
        <v>3.8602799936900745</v>
      </c>
      <c r="D29" s="49">
        <v>0.10069169661233615</v>
      </c>
      <c r="E29" s="244">
        <v>3.6588966004654022</v>
      </c>
      <c r="F29" s="244">
        <v>4.0616633869147467</v>
      </c>
      <c r="G29" s="244">
        <v>3.5582049038530661</v>
      </c>
      <c r="H29" s="244">
        <v>4.1623550835270828</v>
      </c>
      <c r="I29" s="51">
        <v>2.6084039700986585E-2</v>
      </c>
      <c r="J29" s="50">
        <v>5.2168079401973169E-2</v>
      </c>
      <c r="K29" s="52">
        <v>7.8252119102959761E-2</v>
      </c>
      <c r="L29" s="244">
        <v>3.6672659940055707</v>
      </c>
      <c r="M29" s="244">
        <v>4.0532939933745782</v>
      </c>
    </row>
    <row r="30" spans="1:13" ht="15" customHeight="1">
      <c r="A30" s="48"/>
      <c r="B30" s="186" t="s">
        <v>146</v>
      </c>
      <c r="C30" s="248">
        <v>14.687294028143208</v>
      </c>
      <c r="D30" s="244">
        <v>1.2232713616386848</v>
      </c>
      <c r="E30" s="249">
        <v>12.240751304865839</v>
      </c>
      <c r="F30" s="249">
        <v>17.133836751420578</v>
      </c>
      <c r="G30" s="249">
        <v>11.017479943227155</v>
      </c>
      <c r="H30" s="249">
        <v>18.357108113059262</v>
      </c>
      <c r="I30" s="51">
        <v>8.3287728787528922E-2</v>
      </c>
      <c r="J30" s="50">
        <v>0.16657545757505784</v>
      </c>
      <c r="K30" s="52">
        <v>0.24986318636258675</v>
      </c>
      <c r="L30" s="249">
        <v>13.952929326736047</v>
      </c>
      <c r="M30" s="249">
        <v>15.421658729550369</v>
      </c>
    </row>
    <row r="31" spans="1:13" ht="15" customHeight="1">
      <c r="A31" s="48"/>
      <c r="B31" s="186" t="s">
        <v>147</v>
      </c>
      <c r="C31" s="243">
        <v>4.8793838194155823</v>
      </c>
      <c r="D31" s="49">
        <v>0.14584702582781714</v>
      </c>
      <c r="E31" s="244">
        <v>4.5876897677599482</v>
      </c>
      <c r="F31" s="244">
        <v>5.1710778710712164</v>
      </c>
      <c r="G31" s="244">
        <v>4.4418427419321311</v>
      </c>
      <c r="H31" s="244">
        <v>5.3169248968990335</v>
      </c>
      <c r="I31" s="51">
        <v>2.9890459784589287E-2</v>
      </c>
      <c r="J31" s="50">
        <v>5.9780919569178574E-2</v>
      </c>
      <c r="K31" s="52">
        <v>8.9671379353767858E-2</v>
      </c>
      <c r="L31" s="244">
        <v>4.6354146284448028</v>
      </c>
      <c r="M31" s="244">
        <v>5.1233530103863618</v>
      </c>
    </row>
    <row r="32" spans="1:13" ht="15" customHeight="1">
      <c r="A32" s="48"/>
      <c r="B32" s="186" t="s">
        <v>148</v>
      </c>
      <c r="C32" s="243">
        <v>4.170983507840611</v>
      </c>
      <c r="D32" s="49">
        <v>0.25166272602103679</v>
      </c>
      <c r="E32" s="244">
        <v>3.6676580557985377</v>
      </c>
      <c r="F32" s="244">
        <v>4.6743089598826844</v>
      </c>
      <c r="G32" s="244">
        <v>3.4159953297775005</v>
      </c>
      <c r="H32" s="244">
        <v>4.925971685903721</v>
      </c>
      <c r="I32" s="51">
        <v>6.0336543059439439E-2</v>
      </c>
      <c r="J32" s="50">
        <v>0.12067308611887888</v>
      </c>
      <c r="K32" s="52">
        <v>0.18100962917831831</v>
      </c>
      <c r="L32" s="244">
        <v>3.9624343324485807</v>
      </c>
      <c r="M32" s="244">
        <v>4.3795326832326413</v>
      </c>
    </row>
    <row r="33" spans="1:13" ht="15" customHeight="1">
      <c r="A33" s="48"/>
      <c r="B33" s="186" t="s">
        <v>149</v>
      </c>
      <c r="C33" s="243">
        <v>0.6041459695752589</v>
      </c>
      <c r="D33" s="49">
        <v>2.3806451748295661E-2</v>
      </c>
      <c r="E33" s="244">
        <v>0.55653306607866759</v>
      </c>
      <c r="F33" s="244">
        <v>0.65175887307185021</v>
      </c>
      <c r="G33" s="244">
        <v>0.53272661433037194</v>
      </c>
      <c r="H33" s="244">
        <v>0.67556532482014586</v>
      </c>
      <c r="I33" s="51">
        <v>3.9405132115724682E-2</v>
      </c>
      <c r="J33" s="50">
        <v>7.8810264231449365E-2</v>
      </c>
      <c r="K33" s="52">
        <v>0.11821539634717404</v>
      </c>
      <c r="L33" s="244">
        <v>0.57393867109649599</v>
      </c>
      <c r="M33" s="244">
        <v>0.63435326805402181</v>
      </c>
    </row>
    <row r="34" spans="1:13" ht="15" customHeight="1">
      <c r="A34" s="48"/>
      <c r="B34" s="186" t="s">
        <v>168</v>
      </c>
      <c r="C34" s="53">
        <v>5.7094934730550911E-2</v>
      </c>
      <c r="D34" s="49">
        <v>4.072158278252711E-3</v>
      </c>
      <c r="E34" s="49">
        <v>4.8950618174045488E-2</v>
      </c>
      <c r="F34" s="49">
        <v>6.5239251287056335E-2</v>
      </c>
      <c r="G34" s="49">
        <v>4.4878459895792783E-2</v>
      </c>
      <c r="H34" s="49">
        <v>6.931140956530904E-2</v>
      </c>
      <c r="I34" s="51">
        <v>7.1322583999272729E-2</v>
      </c>
      <c r="J34" s="50">
        <v>0.14264516799854546</v>
      </c>
      <c r="K34" s="52">
        <v>0.2139677519978182</v>
      </c>
      <c r="L34" s="49">
        <v>5.4240187994023366E-2</v>
      </c>
      <c r="M34" s="49">
        <v>5.9949681467078457E-2</v>
      </c>
    </row>
    <row r="35" spans="1:13" ht="15" customHeight="1">
      <c r="A35" s="48"/>
      <c r="B35" s="186" t="s">
        <v>150</v>
      </c>
      <c r="C35" s="243">
        <v>1.2783933234348082</v>
      </c>
      <c r="D35" s="49">
        <v>4.7547064998966083E-2</v>
      </c>
      <c r="E35" s="244">
        <v>1.183299193436876</v>
      </c>
      <c r="F35" s="244">
        <v>1.3734874534327404</v>
      </c>
      <c r="G35" s="244">
        <v>1.13575212843791</v>
      </c>
      <c r="H35" s="244">
        <v>1.4210345184317064</v>
      </c>
      <c r="I35" s="51">
        <v>3.7192829567676285E-2</v>
      </c>
      <c r="J35" s="50">
        <v>7.4385659135352569E-2</v>
      </c>
      <c r="K35" s="52">
        <v>0.11157848870302886</v>
      </c>
      <c r="L35" s="244">
        <v>1.2144736572630677</v>
      </c>
      <c r="M35" s="244">
        <v>1.3423129896065487</v>
      </c>
    </row>
    <row r="36" spans="1:13" ht="15" customHeight="1">
      <c r="A36" s="48"/>
      <c r="B36" s="186" t="s">
        <v>151</v>
      </c>
      <c r="C36" s="248">
        <v>36.982737017665173</v>
      </c>
      <c r="D36" s="244">
        <v>1.5968959140240566</v>
      </c>
      <c r="E36" s="249">
        <v>33.78894518961706</v>
      </c>
      <c r="F36" s="249">
        <v>40.176528845713285</v>
      </c>
      <c r="G36" s="249">
        <v>32.192049275593</v>
      </c>
      <c r="H36" s="249">
        <v>41.773424759737345</v>
      </c>
      <c r="I36" s="51">
        <v>4.3179495159086881E-2</v>
      </c>
      <c r="J36" s="50">
        <v>8.6358990318173762E-2</v>
      </c>
      <c r="K36" s="52">
        <v>0.12953848547726066</v>
      </c>
      <c r="L36" s="249">
        <v>35.133600166781918</v>
      </c>
      <c r="M36" s="249">
        <v>38.831873868548428</v>
      </c>
    </row>
    <row r="37" spans="1:13" ht="15" customHeight="1">
      <c r="A37" s="48"/>
      <c r="B37" s="186" t="s">
        <v>169</v>
      </c>
      <c r="C37" s="248">
        <v>24.023724361362913</v>
      </c>
      <c r="D37" s="244">
        <v>0.81083767349155877</v>
      </c>
      <c r="E37" s="249">
        <v>22.402049014379795</v>
      </c>
      <c r="F37" s="249">
        <v>25.64539970834603</v>
      </c>
      <c r="G37" s="249">
        <v>21.591211340888236</v>
      </c>
      <c r="H37" s="249">
        <v>26.456237381837589</v>
      </c>
      <c r="I37" s="51">
        <v>3.3751539157501322E-2</v>
      </c>
      <c r="J37" s="50">
        <v>6.7503078315002643E-2</v>
      </c>
      <c r="K37" s="52">
        <v>0.10125461747250397</v>
      </c>
      <c r="L37" s="249">
        <v>22.822538143294768</v>
      </c>
      <c r="M37" s="249">
        <v>25.224910579431057</v>
      </c>
    </row>
    <row r="38" spans="1:13" ht="15" customHeight="1">
      <c r="A38" s="48"/>
      <c r="B38" s="186" t="s">
        <v>152</v>
      </c>
      <c r="C38" s="243">
        <v>0.17148541606453732</v>
      </c>
      <c r="D38" s="244">
        <v>1.9163343110043904E-2</v>
      </c>
      <c r="E38" s="244">
        <v>0.13315872984444951</v>
      </c>
      <c r="F38" s="244">
        <v>0.20981210228462513</v>
      </c>
      <c r="G38" s="244">
        <v>0.11399538673440561</v>
      </c>
      <c r="H38" s="244">
        <v>0.22897544539466902</v>
      </c>
      <c r="I38" s="51">
        <v>0.11174911283902951</v>
      </c>
      <c r="J38" s="50">
        <v>0.22349822567805902</v>
      </c>
      <c r="K38" s="52">
        <v>0.33524733851708854</v>
      </c>
      <c r="L38" s="244">
        <v>0.16291114526131045</v>
      </c>
      <c r="M38" s="244">
        <v>0.18005968686776419</v>
      </c>
    </row>
    <row r="39" spans="1:13" ht="15" customHeight="1">
      <c r="A39" s="48"/>
      <c r="B39" s="186" t="s">
        <v>153</v>
      </c>
      <c r="C39" s="243">
        <v>1.4366547950814612</v>
      </c>
      <c r="D39" s="49">
        <v>3.9789251525553154E-2</v>
      </c>
      <c r="E39" s="244">
        <v>1.357076292030355</v>
      </c>
      <c r="F39" s="244">
        <v>1.5162332981325675</v>
      </c>
      <c r="G39" s="244">
        <v>1.3172870405048018</v>
      </c>
      <c r="H39" s="244">
        <v>1.5560225496581206</v>
      </c>
      <c r="I39" s="51">
        <v>2.7695763562531405E-2</v>
      </c>
      <c r="J39" s="50">
        <v>5.539152712506281E-2</v>
      </c>
      <c r="K39" s="52">
        <v>8.3087290687594212E-2</v>
      </c>
      <c r="L39" s="244">
        <v>1.3648220553273882</v>
      </c>
      <c r="M39" s="244">
        <v>1.5084875348355342</v>
      </c>
    </row>
    <row r="40" spans="1:13" ht="15" customHeight="1">
      <c r="A40" s="48"/>
      <c r="B40" s="186" t="s">
        <v>154</v>
      </c>
      <c r="C40" s="53">
        <v>4.4350477217097499E-2</v>
      </c>
      <c r="D40" s="49">
        <v>1.0710401493922884E-3</v>
      </c>
      <c r="E40" s="49">
        <v>4.2208396918312921E-2</v>
      </c>
      <c r="F40" s="49">
        <v>4.6492557515882077E-2</v>
      </c>
      <c r="G40" s="49">
        <v>4.1137356768920635E-2</v>
      </c>
      <c r="H40" s="49">
        <v>4.7563597665274363E-2</v>
      </c>
      <c r="I40" s="51">
        <v>2.4149461665305214E-2</v>
      </c>
      <c r="J40" s="50">
        <v>4.8298923330610428E-2</v>
      </c>
      <c r="K40" s="52">
        <v>7.2448384995915646E-2</v>
      </c>
      <c r="L40" s="49">
        <v>4.2132953356242626E-2</v>
      </c>
      <c r="M40" s="49">
        <v>4.6568001077952371E-2</v>
      </c>
    </row>
    <row r="41" spans="1:13" ht="15" customHeight="1">
      <c r="A41" s="48"/>
      <c r="B41" s="186" t="s">
        <v>170</v>
      </c>
      <c r="C41" s="243">
        <v>2.271829438552285</v>
      </c>
      <c r="D41" s="49">
        <v>0.17709126287848653</v>
      </c>
      <c r="E41" s="244">
        <v>1.917646912795312</v>
      </c>
      <c r="F41" s="244">
        <v>2.6260119643092583</v>
      </c>
      <c r="G41" s="244">
        <v>1.7405556499168253</v>
      </c>
      <c r="H41" s="244">
        <v>2.8031032271877447</v>
      </c>
      <c r="I41" s="51">
        <v>7.7950949958346033E-2</v>
      </c>
      <c r="J41" s="50">
        <v>0.15590189991669207</v>
      </c>
      <c r="K41" s="52">
        <v>0.2338528498750381</v>
      </c>
      <c r="L41" s="244">
        <v>2.1582379666246707</v>
      </c>
      <c r="M41" s="244">
        <v>2.3854209104798993</v>
      </c>
    </row>
    <row r="42" spans="1:13" ht="15" customHeight="1">
      <c r="A42" s="48"/>
      <c r="B42" s="186" t="s">
        <v>171</v>
      </c>
      <c r="C42" s="53">
        <v>0.928733857082923</v>
      </c>
      <c r="D42" s="49">
        <v>2.7855986140625035E-2</v>
      </c>
      <c r="E42" s="49">
        <v>0.87302188480167298</v>
      </c>
      <c r="F42" s="49">
        <v>0.98444582936417302</v>
      </c>
      <c r="G42" s="49">
        <v>0.84516589866104785</v>
      </c>
      <c r="H42" s="49">
        <v>1.012301815504798</v>
      </c>
      <c r="I42" s="51">
        <v>2.999350775056097E-2</v>
      </c>
      <c r="J42" s="50">
        <v>5.998701550112194E-2</v>
      </c>
      <c r="K42" s="52">
        <v>8.9980523251682903E-2</v>
      </c>
      <c r="L42" s="49">
        <v>0.8822971642287768</v>
      </c>
      <c r="M42" s="49">
        <v>0.9751705499370692</v>
      </c>
    </row>
    <row r="43" spans="1:13" ht="15" customHeight="1">
      <c r="A43" s="48"/>
      <c r="B43" s="186" t="s">
        <v>172</v>
      </c>
      <c r="C43" s="248">
        <v>29.209221959463935</v>
      </c>
      <c r="D43" s="244">
        <v>1.784164545463472</v>
      </c>
      <c r="E43" s="249">
        <v>25.640892868536991</v>
      </c>
      <c r="F43" s="249">
        <v>32.777551050390876</v>
      </c>
      <c r="G43" s="249">
        <v>23.856728323073519</v>
      </c>
      <c r="H43" s="249">
        <v>34.561715595854352</v>
      </c>
      <c r="I43" s="51">
        <v>6.108223450592095E-2</v>
      </c>
      <c r="J43" s="50">
        <v>0.1221644690118419</v>
      </c>
      <c r="K43" s="52">
        <v>0.18324670351776284</v>
      </c>
      <c r="L43" s="249">
        <v>27.748760861490737</v>
      </c>
      <c r="M43" s="249">
        <v>30.669683057437133</v>
      </c>
    </row>
    <row r="44" spans="1:13" ht="15" customHeight="1">
      <c r="A44" s="48"/>
      <c r="B44" s="186" t="s">
        <v>155</v>
      </c>
      <c r="C44" s="248">
        <v>31.198512801389985</v>
      </c>
      <c r="D44" s="244">
        <v>1.3307482174381109</v>
      </c>
      <c r="E44" s="249">
        <v>28.537016366513761</v>
      </c>
      <c r="F44" s="249">
        <v>33.860009236266208</v>
      </c>
      <c r="G44" s="249">
        <v>27.206268149075651</v>
      </c>
      <c r="H44" s="249">
        <v>35.190757453704315</v>
      </c>
      <c r="I44" s="51">
        <v>4.2654219638918883E-2</v>
      </c>
      <c r="J44" s="50">
        <v>8.5308439277837766E-2</v>
      </c>
      <c r="K44" s="52">
        <v>0.12796265891675665</v>
      </c>
      <c r="L44" s="249">
        <v>29.638587161320487</v>
      </c>
      <c r="M44" s="249">
        <v>32.758438441459482</v>
      </c>
    </row>
    <row r="45" spans="1:13" ht="15" customHeight="1">
      <c r="A45" s="48"/>
      <c r="B45" s="186" t="s">
        <v>173</v>
      </c>
      <c r="C45" s="252">
        <v>79.883118195943908</v>
      </c>
      <c r="D45" s="249">
        <v>3.2373204373489006</v>
      </c>
      <c r="E45" s="253">
        <v>73.40847732124611</v>
      </c>
      <c r="F45" s="253">
        <v>86.357759070641706</v>
      </c>
      <c r="G45" s="253">
        <v>70.171156883897211</v>
      </c>
      <c r="H45" s="253">
        <v>89.595079507990604</v>
      </c>
      <c r="I45" s="51">
        <v>4.0525714449555335E-2</v>
      </c>
      <c r="J45" s="50">
        <v>8.105142889911067E-2</v>
      </c>
      <c r="K45" s="52">
        <v>0.12157714334866601</v>
      </c>
      <c r="L45" s="253">
        <v>75.888962286146707</v>
      </c>
      <c r="M45" s="253">
        <v>83.877274105741108</v>
      </c>
    </row>
    <row r="46" spans="1:13" ht="15" customHeight="1">
      <c r="A46" s="48"/>
      <c r="B46" s="186" t="s">
        <v>174</v>
      </c>
      <c r="C46" s="53">
        <v>8.4954984123802743E-2</v>
      </c>
      <c r="D46" s="49">
        <v>3.08213039331144E-3</v>
      </c>
      <c r="E46" s="49">
        <v>7.879072333717986E-2</v>
      </c>
      <c r="F46" s="49">
        <v>9.1119244910425626E-2</v>
      </c>
      <c r="G46" s="49">
        <v>7.5708592943868419E-2</v>
      </c>
      <c r="H46" s="49">
        <v>9.4201375303737067E-2</v>
      </c>
      <c r="I46" s="51">
        <v>3.6279571176423615E-2</v>
      </c>
      <c r="J46" s="50">
        <v>7.2559142352847231E-2</v>
      </c>
      <c r="K46" s="52">
        <v>0.10883871352927085</v>
      </c>
      <c r="L46" s="49">
        <v>8.07072349176126E-2</v>
      </c>
      <c r="M46" s="49">
        <v>8.9202733329992887E-2</v>
      </c>
    </row>
    <row r="47" spans="1:13" ht="15" customHeight="1">
      <c r="A47" s="48"/>
      <c r="B47" s="186" t="s">
        <v>175</v>
      </c>
      <c r="C47" s="248">
        <v>10.365310561224806</v>
      </c>
      <c r="D47" s="244">
        <v>0.78837228450646524</v>
      </c>
      <c r="E47" s="249">
        <v>8.7885659922118755</v>
      </c>
      <c r="F47" s="249">
        <v>11.942055130237737</v>
      </c>
      <c r="G47" s="249">
        <v>8.0001937077054102</v>
      </c>
      <c r="H47" s="249">
        <v>12.730427414744202</v>
      </c>
      <c r="I47" s="51">
        <v>7.6058722973111573E-2</v>
      </c>
      <c r="J47" s="50">
        <v>0.15211744594622315</v>
      </c>
      <c r="K47" s="52">
        <v>0.22817616891933473</v>
      </c>
      <c r="L47" s="249">
        <v>9.8470450331635657</v>
      </c>
      <c r="M47" s="249">
        <v>10.883576089286047</v>
      </c>
    </row>
    <row r="48" spans="1:13" s="47" customFormat="1" ht="15" customHeight="1">
      <c r="A48" s="48"/>
      <c r="B48" s="186" t="s">
        <v>156</v>
      </c>
      <c r="C48" s="243">
        <v>8.2799234475152446</v>
      </c>
      <c r="D48" s="49">
        <v>0.37468483963435312</v>
      </c>
      <c r="E48" s="244">
        <v>7.5305537682465387</v>
      </c>
      <c r="F48" s="244">
        <v>9.0292931267839514</v>
      </c>
      <c r="G48" s="244">
        <v>7.1558689286121853</v>
      </c>
      <c r="H48" s="244">
        <v>9.403977966418303</v>
      </c>
      <c r="I48" s="51">
        <v>4.5252210604289321E-2</v>
      </c>
      <c r="J48" s="50">
        <v>9.0504421208578642E-2</v>
      </c>
      <c r="K48" s="52">
        <v>0.13575663181286796</v>
      </c>
      <c r="L48" s="244">
        <v>7.865927275139482</v>
      </c>
      <c r="M48" s="244">
        <v>8.6939196198910071</v>
      </c>
    </row>
    <row r="49" spans="1:13" ht="15" customHeight="1">
      <c r="A49" s="48"/>
      <c r="B49" s="186" t="s">
        <v>157</v>
      </c>
      <c r="C49" s="252">
        <v>65.415158608491453</v>
      </c>
      <c r="D49" s="249">
        <v>3.7202236873640691</v>
      </c>
      <c r="E49" s="253">
        <v>57.974711233763315</v>
      </c>
      <c r="F49" s="253">
        <v>72.85560598321959</v>
      </c>
      <c r="G49" s="253">
        <v>54.254487546399247</v>
      </c>
      <c r="H49" s="253">
        <v>76.575829670583659</v>
      </c>
      <c r="I49" s="51">
        <v>5.6870972516164651E-2</v>
      </c>
      <c r="J49" s="50">
        <v>0.1137419450323293</v>
      </c>
      <c r="K49" s="52">
        <v>0.17061291754849395</v>
      </c>
      <c r="L49" s="253">
        <v>62.14440067806688</v>
      </c>
      <c r="M49" s="253">
        <v>68.685916538916018</v>
      </c>
    </row>
    <row r="50" spans="1:13" ht="15" customHeight="1">
      <c r="A50" s="48"/>
      <c r="B50" s="186" t="s">
        <v>221</v>
      </c>
      <c r="C50" s="53" t="s">
        <v>212</v>
      </c>
      <c r="D50" s="49" t="s">
        <v>94</v>
      </c>
      <c r="E50" s="49" t="s">
        <v>94</v>
      </c>
      <c r="F50" s="49" t="s">
        <v>94</v>
      </c>
      <c r="G50" s="49" t="s">
        <v>94</v>
      </c>
      <c r="H50" s="49" t="s">
        <v>94</v>
      </c>
      <c r="I50" s="51" t="s">
        <v>94</v>
      </c>
      <c r="J50" s="50" t="s">
        <v>94</v>
      </c>
      <c r="K50" s="52" t="s">
        <v>94</v>
      </c>
      <c r="L50" s="49" t="s">
        <v>94</v>
      </c>
      <c r="M50" s="49" t="s">
        <v>94</v>
      </c>
    </row>
    <row r="51" spans="1:13" ht="15" customHeight="1">
      <c r="A51" s="48"/>
      <c r="B51" s="186" t="s">
        <v>222</v>
      </c>
      <c r="C51" s="53">
        <v>1.093200439665863E-2</v>
      </c>
      <c r="D51" s="49">
        <v>1.1854009064673991E-3</v>
      </c>
      <c r="E51" s="49">
        <v>8.5612025837238318E-3</v>
      </c>
      <c r="F51" s="49">
        <v>1.3302806209593428E-2</v>
      </c>
      <c r="G51" s="49">
        <v>7.3758016772564328E-3</v>
      </c>
      <c r="H51" s="49">
        <v>1.4488207116060827E-2</v>
      </c>
      <c r="I51" s="51">
        <v>0.10843399466887492</v>
      </c>
      <c r="J51" s="50">
        <v>0.21686798933774984</v>
      </c>
      <c r="K51" s="52">
        <v>0.32530198400662474</v>
      </c>
      <c r="L51" s="49">
        <v>1.0385404176825699E-2</v>
      </c>
      <c r="M51" s="49">
        <v>1.1478604616491561E-2</v>
      </c>
    </row>
    <row r="52" spans="1:13" ht="15" customHeight="1">
      <c r="A52" s="48"/>
      <c r="B52" s="186" t="s">
        <v>223</v>
      </c>
      <c r="C52" s="243">
        <v>0.85903110739904076</v>
      </c>
      <c r="D52" s="49">
        <v>4.9955089973542657E-2</v>
      </c>
      <c r="E52" s="244">
        <v>0.75912092745195547</v>
      </c>
      <c r="F52" s="244">
        <v>0.95894128734612605</v>
      </c>
      <c r="G52" s="244">
        <v>0.70916583747841277</v>
      </c>
      <c r="H52" s="244">
        <v>1.0088963773196689</v>
      </c>
      <c r="I52" s="51">
        <v>5.8152830023578309E-2</v>
      </c>
      <c r="J52" s="50">
        <v>0.11630566004715662</v>
      </c>
      <c r="K52" s="52">
        <v>0.17445849007073494</v>
      </c>
      <c r="L52" s="244">
        <v>0.81607955202908866</v>
      </c>
      <c r="M52" s="244">
        <v>0.90198266276899286</v>
      </c>
    </row>
    <row r="53" spans="1:13" ht="15" customHeight="1">
      <c r="A53" s="48"/>
      <c r="B53" s="186" t="s">
        <v>176</v>
      </c>
      <c r="C53" s="243">
        <v>9.7835620970186863</v>
      </c>
      <c r="D53" s="49">
        <v>0.3457074920849017</v>
      </c>
      <c r="E53" s="244">
        <v>9.0921471128488829</v>
      </c>
      <c r="F53" s="244">
        <v>10.47497708118849</v>
      </c>
      <c r="G53" s="244">
        <v>8.7464396207639812</v>
      </c>
      <c r="H53" s="244">
        <v>10.820684573273391</v>
      </c>
      <c r="I53" s="51">
        <v>3.5335544319818654E-2</v>
      </c>
      <c r="J53" s="50">
        <v>7.0671088639637308E-2</v>
      </c>
      <c r="K53" s="52">
        <v>0.10600663295945596</v>
      </c>
      <c r="L53" s="244">
        <v>9.2943839921677522</v>
      </c>
      <c r="M53" s="244">
        <v>10.27274020186962</v>
      </c>
    </row>
    <row r="54" spans="1:13" ht="15" customHeight="1">
      <c r="A54" s="48"/>
      <c r="B54" s="186" t="s">
        <v>158</v>
      </c>
      <c r="C54" s="243">
        <v>5.9651313376740243</v>
      </c>
      <c r="D54" s="49">
        <v>0.32641194064525231</v>
      </c>
      <c r="E54" s="244">
        <v>5.31230745638352</v>
      </c>
      <c r="F54" s="244">
        <v>6.6179552189645285</v>
      </c>
      <c r="G54" s="244">
        <v>4.9858955157382674</v>
      </c>
      <c r="H54" s="244">
        <v>6.9443671596097811</v>
      </c>
      <c r="I54" s="51">
        <v>5.4719992262991762E-2</v>
      </c>
      <c r="J54" s="50">
        <v>0.10943998452598352</v>
      </c>
      <c r="K54" s="52">
        <v>0.16415997678897529</v>
      </c>
      <c r="L54" s="244">
        <v>5.6668747707903231</v>
      </c>
      <c r="M54" s="244">
        <v>6.2633879045577254</v>
      </c>
    </row>
    <row r="55" spans="1:13" ht="15" customHeight="1">
      <c r="A55" s="48"/>
      <c r="B55" s="186" t="s">
        <v>177</v>
      </c>
      <c r="C55" s="243">
        <v>3.8900078472765434</v>
      </c>
      <c r="D55" s="49">
        <v>0.17617571391888376</v>
      </c>
      <c r="E55" s="244">
        <v>3.5376564194387758</v>
      </c>
      <c r="F55" s="244">
        <v>4.2423592751143104</v>
      </c>
      <c r="G55" s="244">
        <v>3.3614807055198921</v>
      </c>
      <c r="H55" s="244">
        <v>4.4185349890331942</v>
      </c>
      <c r="I55" s="51">
        <v>4.5289295249681102E-2</v>
      </c>
      <c r="J55" s="50">
        <v>9.0578590499362205E-2</v>
      </c>
      <c r="K55" s="52">
        <v>0.13586788574904329</v>
      </c>
      <c r="L55" s="244">
        <v>3.695507454912716</v>
      </c>
      <c r="M55" s="244">
        <v>4.0845082396403702</v>
      </c>
    </row>
    <row r="56" spans="1:13" ht="15" customHeight="1">
      <c r="A56" s="48"/>
      <c r="B56" s="186" t="s">
        <v>159</v>
      </c>
      <c r="C56" s="252">
        <v>273.33892890197069</v>
      </c>
      <c r="D56" s="253">
        <v>11.734301733311444</v>
      </c>
      <c r="E56" s="253">
        <v>249.87032543534781</v>
      </c>
      <c r="F56" s="253">
        <v>296.80753236859357</v>
      </c>
      <c r="G56" s="253">
        <v>238.13602370203637</v>
      </c>
      <c r="H56" s="253">
        <v>308.54183410190501</v>
      </c>
      <c r="I56" s="51">
        <v>4.2929493359944323E-2</v>
      </c>
      <c r="J56" s="50">
        <v>8.5858986719888647E-2</v>
      </c>
      <c r="K56" s="52">
        <v>0.12878848007983296</v>
      </c>
      <c r="L56" s="253">
        <v>259.67198245687217</v>
      </c>
      <c r="M56" s="253">
        <v>287.00587534706921</v>
      </c>
    </row>
    <row r="57" spans="1:13" ht="15" customHeight="1">
      <c r="A57" s="48"/>
      <c r="B57" s="186" t="s">
        <v>178</v>
      </c>
      <c r="C57" s="243">
        <v>1.9231939681326546</v>
      </c>
      <c r="D57" s="49">
        <v>0.15309932180899419</v>
      </c>
      <c r="E57" s="244">
        <v>1.6169953245146662</v>
      </c>
      <c r="F57" s="244">
        <v>2.2293926117506428</v>
      </c>
      <c r="G57" s="244">
        <v>1.4638960027056722</v>
      </c>
      <c r="H57" s="244">
        <v>2.3824919335596371</v>
      </c>
      <c r="I57" s="51">
        <v>7.9606802197725063E-2</v>
      </c>
      <c r="J57" s="50">
        <v>0.15921360439545013</v>
      </c>
      <c r="K57" s="52">
        <v>0.23882040659317519</v>
      </c>
      <c r="L57" s="244">
        <v>1.8270342697260218</v>
      </c>
      <c r="M57" s="244">
        <v>2.0193536665392875</v>
      </c>
    </row>
    <row r="58" spans="1:13" ht="15" customHeight="1">
      <c r="A58" s="48"/>
      <c r="B58" s="186" t="s">
        <v>160</v>
      </c>
      <c r="C58" s="243">
        <v>0.66596136074723111</v>
      </c>
      <c r="D58" s="49">
        <v>3.9685189726401275E-2</v>
      </c>
      <c r="E58" s="244">
        <v>0.58659098129442855</v>
      </c>
      <c r="F58" s="244">
        <v>0.74533174020003368</v>
      </c>
      <c r="G58" s="244">
        <v>0.54690579156802732</v>
      </c>
      <c r="H58" s="244">
        <v>0.7850169299264349</v>
      </c>
      <c r="I58" s="51">
        <v>5.959082923650879E-2</v>
      </c>
      <c r="J58" s="50">
        <v>0.11918165847301758</v>
      </c>
      <c r="K58" s="52">
        <v>0.17877248770952636</v>
      </c>
      <c r="L58" s="244">
        <v>0.63266329270986954</v>
      </c>
      <c r="M58" s="244">
        <v>0.69925942878459268</v>
      </c>
    </row>
    <row r="59" spans="1:13" ht="15" customHeight="1">
      <c r="A59" s="48"/>
      <c r="B59" s="186" t="s">
        <v>161</v>
      </c>
      <c r="C59" s="243">
        <v>8.7984716231916433</v>
      </c>
      <c r="D59" s="49">
        <v>0.3528898669992746</v>
      </c>
      <c r="E59" s="244">
        <v>8.0926918891930946</v>
      </c>
      <c r="F59" s="244">
        <v>9.5042513571901921</v>
      </c>
      <c r="G59" s="244">
        <v>7.7398020221938193</v>
      </c>
      <c r="H59" s="244">
        <v>9.8571412241894674</v>
      </c>
      <c r="I59" s="51">
        <v>4.0108087189723057E-2</v>
      </c>
      <c r="J59" s="50">
        <v>8.0216174379446115E-2</v>
      </c>
      <c r="K59" s="52">
        <v>0.12032426156916917</v>
      </c>
      <c r="L59" s="244">
        <v>8.3585480420320604</v>
      </c>
      <c r="M59" s="244">
        <v>9.2383952043512263</v>
      </c>
    </row>
    <row r="60" spans="1:13" ht="15" customHeight="1">
      <c r="A60" s="48"/>
      <c r="B60" s="186" t="s">
        <v>162</v>
      </c>
      <c r="C60" s="53">
        <v>0.52328852026598338</v>
      </c>
      <c r="D60" s="49">
        <v>1.4113635434627276E-2</v>
      </c>
      <c r="E60" s="49">
        <v>0.49506124939672885</v>
      </c>
      <c r="F60" s="49">
        <v>0.55151579113523796</v>
      </c>
      <c r="G60" s="49">
        <v>0.48094761396210156</v>
      </c>
      <c r="H60" s="49">
        <v>0.56562942656986526</v>
      </c>
      <c r="I60" s="51">
        <v>2.6971039661740387E-2</v>
      </c>
      <c r="J60" s="50">
        <v>5.3942079323480774E-2</v>
      </c>
      <c r="K60" s="52">
        <v>8.0913118985221161E-2</v>
      </c>
      <c r="L60" s="49">
        <v>0.49712409425268422</v>
      </c>
      <c r="M60" s="49">
        <v>0.54945294627928254</v>
      </c>
    </row>
    <row r="61" spans="1:13" ht="15" customHeight="1">
      <c r="A61" s="48"/>
      <c r="B61" s="186" t="s">
        <v>179</v>
      </c>
      <c r="C61" s="243">
        <v>0.36389300973961974</v>
      </c>
      <c r="D61" s="49">
        <v>1.9244066905476937E-2</v>
      </c>
      <c r="E61" s="244">
        <v>0.32540487592866585</v>
      </c>
      <c r="F61" s="244">
        <v>0.40238114355057364</v>
      </c>
      <c r="G61" s="244">
        <v>0.30616080902318893</v>
      </c>
      <c r="H61" s="244">
        <v>0.42162521045605056</v>
      </c>
      <c r="I61" s="51">
        <v>5.2883859789576201E-2</v>
      </c>
      <c r="J61" s="50">
        <v>0.1057677195791524</v>
      </c>
      <c r="K61" s="52">
        <v>0.15865157936872859</v>
      </c>
      <c r="L61" s="244">
        <v>0.34569835925263875</v>
      </c>
      <c r="M61" s="244">
        <v>0.38208766022660073</v>
      </c>
    </row>
    <row r="62" spans="1:13" ht="15" customHeight="1">
      <c r="A62" s="48"/>
      <c r="B62" s="186" t="s">
        <v>163</v>
      </c>
      <c r="C62" s="243">
        <v>0.19422648247340449</v>
      </c>
      <c r="D62" s="49">
        <v>1.097049780658374E-2</v>
      </c>
      <c r="E62" s="244">
        <v>0.17228548686023701</v>
      </c>
      <c r="F62" s="244">
        <v>0.21616747808657197</v>
      </c>
      <c r="G62" s="244">
        <v>0.16131498905365327</v>
      </c>
      <c r="H62" s="244">
        <v>0.22713797589315571</v>
      </c>
      <c r="I62" s="51">
        <v>5.6483017490088841E-2</v>
      </c>
      <c r="J62" s="50">
        <v>0.11296603498017768</v>
      </c>
      <c r="K62" s="52">
        <v>0.16944905247026654</v>
      </c>
      <c r="L62" s="244">
        <v>0.18451515834973425</v>
      </c>
      <c r="M62" s="244">
        <v>0.20393780659707472</v>
      </c>
    </row>
    <row r="63" spans="1:13" ht="15" customHeight="1">
      <c r="A63" s="48"/>
      <c r="B63" s="186" t="s">
        <v>136</v>
      </c>
      <c r="C63" s="243">
        <v>1.5346353912530672</v>
      </c>
      <c r="D63" s="49">
        <v>9.6358553168858274E-2</v>
      </c>
      <c r="E63" s="244">
        <v>1.3419182849153506</v>
      </c>
      <c r="F63" s="244">
        <v>1.7273524975907839</v>
      </c>
      <c r="G63" s="244">
        <v>1.2455597317464924</v>
      </c>
      <c r="H63" s="244">
        <v>1.8237110507596421</v>
      </c>
      <c r="I63" s="51">
        <v>6.2789216069218348E-2</v>
      </c>
      <c r="J63" s="50">
        <v>0.1255784321384367</v>
      </c>
      <c r="K63" s="52">
        <v>0.18836764820765506</v>
      </c>
      <c r="L63" s="244">
        <v>1.4579036216904138</v>
      </c>
      <c r="M63" s="244">
        <v>1.6113671608157207</v>
      </c>
    </row>
    <row r="64" spans="1:13" ht="15" customHeight="1">
      <c r="A64" s="48"/>
      <c r="B64" s="186" t="s">
        <v>180</v>
      </c>
      <c r="C64" s="252">
        <v>67.939232721665633</v>
      </c>
      <c r="D64" s="249">
        <v>2.4309542451744606</v>
      </c>
      <c r="E64" s="253">
        <v>63.077324231316709</v>
      </c>
      <c r="F64" s="253">
        <v>72.801141212014556</v>
      </c>
      <c r="G64" s="253">
        <v>60.646369986142247</v>
      </c>
      <c r="H64" s="253">
        <v>75.232095457189018</v>
      </c>
      <c r="I64" s="51">
        <v>3.578130261102045E-2</v>
      </c>
      <c r="J64" s="50">
        <v>7.1562605222040901E-2</v>
      </c>
      <c r="K64" s="52">
        <v>0.10734390783306136</v>
      </c>
      <c r="L64" s="253">
        <v>64.542271085582357</v>
      </c>
      <c r="M64" s="253">
        <v>71.336194357748909</v>
      </c>
    </row>
    <row r="65" spans="1:13" ht="15" customHeight="1">
      <c r="A65" s="48"/>
      <c r="B65" s="186" t="s">
        <v>224</v>
      </c>
      <c r="C65" s="243">
        <v>2.5940851558139526</v>
      </c>
      <c r="D65" s="49">
        <v>0.16530389405395424</v>
      </c>
      <c r="E65" s="244">
        <v>2.2634773677060442</v>
      </c>
      <c r="F65" s="244">
        <v>2.924692943921861</v>
      </c>
      <c r="G65" s="244">
        <v>2.0981734736520901</v>
      </c>
      <c r="H65" s="244">
        <v>3.0899968379758151</v>
      </c>
      <c r="I65" s="51">
        <v>6.372338767810666E-2</v>
      </c>
      <c r="J65" s="50">
        <v>0.12744677535621332</v>
      </c>
      <c r="K65" s="52">
        <v>0.19117016303432</v>
      </c>
      <c r="L65" s="244">
        <v>2.4643808980232551</v>
      </c>
      <c r="M65" s="244">
        <v>2.7237894136046501</v>
      </c>
    </row>
    <row r="66" spans="1:13" ht="15" customHeight="1">
      <c r="A66" s="48"/>
      <c r="B66" s="186" t="s">
        <v>164</v>
      </c>
      <c r="C66" s="248">
        <v>15.090561665484779</v>
      </c>
      <c r="D66" s="244">
        <v>0.78921181992259171</v>
      </c>
      <c r="E66" s="249">
        <v>13.512138025639596</v>
      </c>
      <c r="F66" s="249">
        <v>16.668985305329961</v>
      </c>
      <c r="G66" s="249">
        <v>12.722926205717005</v>
      </c>
      <c r="H66" s="249">
        <v>17.458197125252553</v>
      </c>
      <c r="I66" s="51">
        <v>5.2298372811906767E-2</v>
      </c>
      <c r="J66" s="50">
        <v>0.10459674562381353</v>
      </c>
      <c r="K66" s="52">
        <v>0.15689511843572029</v>
      </c>
      <c r="L66" s="249">
        <v>14.33603358221054</v>
      </c>
      <c r="M66" s="249">
        <v>15.845089748759019</v>
      </c>
    </row>
    <row r="67" spans="1:13" ht="15" customHeight="1">
      <c r="A67" s="48"/>
      <c r="B67" s="186" t="s">
        <v>165</v>
      </c>
      <c r="C67" s="243">
        <v>1.2485086153301799</v>
      </c>
      <c r="D67" s="49">
        <v>7.2067647389401857E-2</v>
      </c>
      <c r="E67" s="244">
        <v>1.1043733205513762</v>
      </c>
      <c r="F67" s="244">
        <v>1.3926439101089836</v>
      </c>
      <c r="G67" s="244">
        <v>1.0323056731619742</v>
      </c>
      <c r="H67" s="244">
        <v>1.4647115574983856</v>
      </c>
      <c r="I67" s="51">
        <v>5.7722987654628952E-2</v>
      </c>
      <c r="J67" s="50">
        <v>0.1154459753092579</v>
      </c>
      <c r="K67" s="52">
        <v>0.17316896296388684</v>
      </c>
      <c r="L67" s="244">
        <v>1.1860831845636708</v>
      </c>
      <c r="M67" s="244">
        <v>1.310934046096689</v>
      </c>
    </row>
    <row r="68" spans="1:13" ht="15" customHeight="1">
      <c r="A68" s="48"/>
      <c r="B68" s="186" t="s">
        <v>181</v>
      </c>
      <c r="C68" s="252">
        <v>70.917402366752526</v>
      </c>
      <c r="D68" s="249">
        <v>3.4290440674168567</v>
      </c>
      <c r="E68" s="253">
        <v>64.059314231918819</v>
      </c>
      <c r="F68" s="253">
        <v>77.775490501586233</v>
      </c>
      <c r="G68" s="253">
        <v>60.630270164501958</v>
      </c>
      <c r="H68" s="253">
        <v>81.204534569003101</v>
      </c>
      <c r="I68" s="51">
        <v>4.8352646219095866E-2</v>
      </c>
      <c r="J68" s="50">
        <v>9.6705292438191731E-2</v>
      </c>
      <c r="K68" s="52">
        <v>0.14505793865728761</v>
      </c>
      <c r="L68" s="253">
        <v>67.371532248414894</v>
      </c>
      <c r="M68" s="253">
        <v>74.463272485090158</v>
      </c>
    </row>
    <row r="69" spans="1:13" ht="15" customHeight="1">
      <c r="A69" s="48"/>
      <c r="B69" s="186" t="s">
        <v>185</v>
      </c>
      <c r="C69" s="252">
        <v>179.27267930961224</v>
      </c>
      <c r="D69" s="253">
        <v>8.1892996189197902</v>
      </c>
      <c r="E69" s="253">
        <v>162.89408007177266</v>
      </c>
      <c r="F69" s="253">
        <v>195.65127854745182</v>
      </c>
      <c r="G69" s="253">
        <v>154.70478045285287</v>
      </c>
      <c r="H69" s="253">
        <v>203.84057816637161</v>
      </c>
      <c r="I69" s="51">
        <v>4.5680689609020067E-2</v>
      </c>
      <c r="J69" s="50">
        <v>9.1361379218040134E-2</v>
      </c>
      <c r="K69" s="52">
        <v>0.13704206882706021</v>
      </c>
      <c r="L69" s="253">
        <v>170.30904534413162</v>
      </c>
      <c r="M69" s="253">
        <v>188.23631327509287</v>
      </c>
    </row>
    <row r="70" spans="1:13" ht="15" customHeight="1">
      <c r="A70" s="48"/>
      <c r="B70" s="39" t="s">
        <v>206</v>
      </c>
      <c r="C70" s="176"/>
      <c r="D70" s="187"/>
      <c r="E70" s="187"/>
      <c r="F70" s="187"/>
      <c r="G70" s="187"/>
      <c r="H70" s="187"/>
      <c r="I70" s="188"/>
      <c r="J70" s="188"/>
      <c r="K70" s="188"/>
      <c r="L70" s="187"/>
      <c r="M70" s="189"/>
    </row>
    <row r="71" spans="1:13" ht="15" customHeight="1">
      <c r="A71" s="48"/>
      <c r="B71" s="186" t="s">
        <v>215</v>
      </c>
      <c r="C71" s="53">
        <v>0.19203333333333333</v>
      </c>
      <c r="D71" s="49">
        <v>9.4813175675701328E-3</v>
      </c>
      <c r="E71" s="49">
        <v>0.17307069819819307</v>
      </c>
      <c r="F71" s="49">
        <v>0.2109959684684736</v>
      </c>
      <c r="G71" s="49">
        <v>0.16358938063062295</v>
      </c>
      <c r="H71" s="49">
        <v>0.22047728603604372</v>
      </c>
      <c r="I71" s="51">
        <v>4.9373290579257767E-2</v>
      </c>
      <c r="J71" s="50">
        <v>9.8746581158515534E-2</v>
      </c>
      <c r="K71" s="52">
        <v>0.1481198717377733</v>
      </c>
      <c r="L71" s="49">
        <v>0.18243166666666666</v>
      </c>
      <c r="M71" s="49">
        <v>0.20163500000000001</v>
      </c>
    </row>
    <row r="72" spans="1:13" ht="15" customHeight="1">
      <c r="A72" s="48"/>
      <c r="B72" s="186" t="s">
        <v>137</v>
      </c>
      <c r="C72" s="243">
        <v>1.5122455530595531</v>
      </c>
      <c r="D72" s="49">
        <v>0.11029986309892596</v>
      </c>
      <c r="E72" s="244">
        <v>1.2916458268617013</v>
      </c>
      <c r="F72" s="244">
        <v>1.7328452792574049</v>
      </c>
      <c r="G72" s="244">
        <v>1.1813459637627752</v>
      </c>
      <c r="H72" s="244">
        <v>1.843145142356331</v>
      </c>
      <c r="I72" s="51">
        <v>7.2937799602563816E-2</v>
      </c>
      <c r="J72" s="50">
        <v>0.14587559920512763</v>
      </c>
      <c r="K72" s="52">
        <v>0.21881339880769146</v>
      </c>
      <c r="L72" s="244">
        <v>1.4366332754065754</v>
      </c>
      <c r="M72" s="244">
        <v>1.5878578307125308</v>
      </c>
    </row>
    <row r="73" spans="1:13" ht="15" customHeight="1">
      <c r="A73" s="48"/>
      <c r="B73" s="186" t="s">
        <v>216</v>
      </c>
      <c r="C73" s="243">
        <v>6.4914646606401067</v>
      </c>
      <c r="D73" s="49">
        <v>0.55096592122064658</v>
      </c>
      <c r="E73" s="244">
        <v>5.3895328181988136</v>
      </c>
      <c r="F73" s="244">
        <v>7.5933965030813999</v>
      </c>
      <c r="G73" s="244">
        <v>4.8385668969781666</v>
      </c>
      <c r="H73" s="244">
        <v>8.1443624243020469</v>
      </c>
      <c r="I73" s="51">
        <v>8.4875440293364746E-2</v>
      </c>
      <c r="J73" s="50">
        <v>0.16975088058672949</v>
      </c>
      <c r="K73" s="52">
        <v>0.25462632088009424</v>
      </c>
      <c r="L73" s="244">
        <v>6.1668914276081015</v>
      </c>
      <c r="M73" s="244">
        <v>6.816037893672112</v>
      </c>
    </row>
    <row r="74" spans="1:13" ht="15" customHeight="1">
      <c r="A74" s="48"/>
      <c r="B74" s="186" t="s">
        <v>225</v>
      </c>
      <c r="C74" s="248" t="s">
        <v>96</v>
      </c>
      <c r="D74" s="249" t="s">
        <v>94</v>
      </c>
      <c r="E74" s="249" t="s">
        <v>94</v>
      </c>
      <c r="F74" s="249" t="s">
        <v>94</v>
      </c>
      <c r="G74" s="249" t="s">
        <v>94</v>
      </c>
      <c r="H74" s="249" t="s">
        <v>94</v>
      </c>
      <c r="I74" s="51" t="s">
        <v>94</v>
      </c>
      <c r="J74" s="50" t="s">
        <v>94</v>
      </c>
      <c r="K74" s="52" t="s">
        <v>94</v>
      </c>
      <c r="L74" s="249" t="s">
        <v>94</v>
      </c>
      <c r="M74" s="249" t="s">
        <v>94</v>
      </c>
    </row>
    <row r="75" spans="1:13" ht="15" customHeight="1">
      <c r="A75" s="48"/>
      <c r="B75" s="186" t="s">
        <v>138</v>
      </c>
      <c r="C75" s="252">
        <v>87.695530970249379</v>
      </c>
      <c r="D75" s="249">
        <v>4.8902834608529906</v>
      </c>
      <c r="E75" s="253">
        <v>77.914964048543396</v>
      </c>
      <c r="F75" s="253">
        <v>97.476097891955362</v>
      </c>
      <c r="G75" s="253">
        <v>73.024680587690412</v>
      </c>
      <c r="H75" s="253">
        <v>102.36638135280835</v>
      </c>
      <c r="I75" s="51">
        <v>5.5764340631132212E-2</v>
      </c>
      <c r="J75" s="50">
        <v>0.11152868126226442</v>
      </c>
      <c r="K75" s="52">
        <v>0.16729302189339662</v>
      </c>
      <c r="L75" s="253">
        <v>83.310754421736917</v>
      </c>
      <c r="M75" s="253">
        <v>92.080307518761842</v>
      </c>
    </row>
    <row r="76" spans="1:13" ht="15" customHeight="1">
      <c r="A76" s="48"/>
      <c r="B76" s="186" t="s">
        <v>139</v>
      </c>
      <c r="C76" s="243">
        <v>0.96570568167921822</v>
      </c>
      <c r="D76" s="49">
        <v>5.0876661162717433E-2</v>
      </c>
      <c r="E76" s="244">
        <v>0.86395235935378334</v>
      </c>
      <c r="F76" s="244">
        <v>1.067459004004653</v>
      </c>
      <c r="G76" s="244">
        <v>0.81307569819106595</v>
      </c>
      <c r="H76" s="244">
        <v>1.1183356651673706</v>
      </c>
      <c r="I76" s="51">
        <v>5.2683402539633509E-2</v>
      </c>
      <c r="J76" s="50">
        <v>0.10536680507926702</v>
      </c>
      <c r="K76" s="52">
        <v>0.15805020761890054</v>
      </c>
      <c r="L76" s="244">
        <v>0.91742039759525729</v>
      </c>
      <c r="M76" s="244">
        <v>1.0139909657631792</v>
      </c>
    </row>
    <row r="77" spans="1:13" ht="15" customHeight="1">
      <c r="A77" s="48"/>
      <c r="B77" s="186" t="s">
        <v>217</v>
      </c>
      <c r="C77" s="243">
        <v>0.31268486700975873</v>
      </c>
      <c r="D77" s="49">
        <v>2.4321787637963624E-2</v>
      </c>
      <c r="E77" s="244">
        <v>0.26404129173383151</v>
      </c>
      <c r="F77" s="244">
        <v>0.36132844228568595</v>
      </c>
      <c r="G77" s="244">
        <v>0.23971950409586784</v>
      </c>
      <c r="H77" s="244">
        <v>0.38565022992364961</v>
      </c>
      <c r="I77" s="51">
        <v>7.7783705590090332E-2</v>
      </c>
      <c r="J77" s="50">
        <v>0.15556741118018066</v>
      </c>
      <c r="K77" s="52">
        <v>0.23335111677027098</v>
      </c>
      <c r="L77" s="244">
        <v>0.29705062365927082</v>
      </c>
      <c r="M77" s="244">
        <v>0.32831911036024664</v>
      </c>
    </row>
    <row r="78" spans="1:13" ht="15" customHeight="1">
      <c r="A78" s="48"/>
      <c r="B78" s="186" t="s">
        <v>140</v>
      </c>
      <c r="C78" s="53">
        <v>0.46355646922033628</v>
      </c>
      <c r="D78" s="49">
        <v>5.1147869874806864E-2</v>
      </c>
      <c r="E78" s="49">
        <v>0.36126072947072252</v>
      </c>
      <c r="F78" s="49">
        <v>0.56585220896995003</v>
      </c>
      <c r="G78" s="49">
        <v>0.31011285959591567</v>
      </c>
      <c r="H78" s="49">
        <v>0.61700007884475694</v>
      </c>
      <c r="I78" s="51">
        <v>0.11033794860167384</v>
      </c>
      <c r="J78" s="50">
        <v>0.22067589720334768</v>
      </c>
      <c r="K78" s="52">
        <v>0.33101384580502152</v>
      </c>
      <c r="L78" s="49">
        <v>0.44037864575931945</v>
      </c>
      <c r="M78" s="49">
        <v>0.4867342926813531</v>
      </c>
    </row>
    <row r="79" spans="1:13" ht="15" customHeight="1">
      <c r="A79" s="48"/>
      <c r="B79" s="186" t="s">
        <v>218</v>
      </c>
      <c r="C79" s="53">
        <v>4.813176613739837E-2</v>
      </c>
      <c r="D79" s="49">
        <v>1.1934204730244227E-2</v>
      </c>
      <c r="E79" s="49">
        <v>2.4263356676909917E-2</v>
      </c>
      <c r="F79" s="49">
        <v>7.2000175597886823E-2</v>
      </c>
      <c r="G79" s="49">
        <v>1.2329151946665694E-2</v>
      </c>
      <c r="H79" s="49">
        <v>8.3934380328131053E-2</v>
      </c>
      <c r="I79" s="51">
        <v>0.24794861456312431</v>
      </c>
      <c r="J79" s="50">
        <v>0.49589722912624862</v>
      </c>
      <c r="K79" s="52">
        <v>0.7438458436893729</v>
      </c>
      <c r="L79" s="49">
        <v>4.572517783052845E-2</v>
      </c>
      <c r="M79" s="49">
        <v>5.0538354444268289E-2</v>
      </c>
    </row>
    <row r="80" spans="1:13" ht="15" customHeight="1">
      <c r="A80" s="48"/>
      <c r="B80" s="186" t="s">
        <v>141</v>
      </c>
      <c r="C80" s="248">
        <v>38.057913293831092</v>
      </c>
      <c r="D80" s="244">
        <v>2.0957355267011351</v>
      </c>
      <c r="E80" s="249">
        <v>33.866442240428825</v>
      </c>
      <c r="F80" s="249">
        <v>42.249384347233359</v>
      </c>
      <c r="G80" s="249">
        <v>31.770706713727687</v>
      </c>
      <c r="H80" s="249">
        <v>44.345119873934493</v>
      </c>
      <c r="I80" s="51">
        <v>5.5067010913623538E-2</v>
      </c>
      <c r="J80" s="50">
        <v>0.11013402182724708</v>
      </c>
      <c r="K80" s="52">
        <v>0.16520103274087061</v>
      </c>
      <c r="L80" s="249">
        <v>36.155017629139536</v>
      </c>
      <c r="M80" s="249">
        <v>39.960808958522648</v>
      </c>
    </row>
    <row r="81" spans="1:13" ht="15" customHeight="1">
      <c r="A81" s="48"/>
      <c r="B81" s="186" t="s">
        <v>166</v>
      </c>
      <c r="C81" s="248">
        <v>15.348440405779176</v>
      </c>
      <c r="D81" s="244">
        <v>1.0382539153664792</v>
      </c>
      <c r="E81" s="249">
        <v>13.271932575046218</v>
      </c>
      <c r="F81" s="249">
        <v>17.424948236512133</v>
      </c>
      <c r="G81" s="249">
        <v>12.233678659679738</v>
      </c>
      <c r="H81" s="249">
        <v>18.463202151878612</v>
      </c>
      <c r="I81" s="51">
        <v>6.7645564494979146E-2</v>
      </c>
      <c r="J81" s="50">
        <v>0.13529112898995829</v>
      </c>
      <c r="K81" s="52">
        <v>0.20293669348493742</v>
      </c>
      <c r="L81" s="249">
        <v>14.581018385490218</v>
      </c>
      <c r="M81" s="249">
        <v>16.115862426068134</v>
      </c>
    </row>
    <row r="82" spans="1:13" ht="15" customHeight="1">
      <c r="A82" s="48"/>
      <c r="B82" s="186" t="s">
        <v>142</v>
      </c>
      <c r="C82" s="252">
        <v>52.998580639275964</v>
      </c>
      <c r="D82" s="253">
        <v>5.79477424132621</v>
      </c>
      <c r="E82" s="253">
        <v>41.409032156623546</v>
      </c>
      <c r="F82" s="253">
        <v>64.58812912192839</v>
      </c>
      <c r="G82" s="253">
        <v>35.61425791529733</v>
      </c>
      <c r="H82" s="253">
        <v>70.382903363254599</v>
      </c>
      <c r="I82" s="51">
        <v>0.1093382911660816</v>
      </c>
      <c r="J82" s="50">
        <v>0.21867658233216319</v>
      </c>
      <c r="K82" s="52">
        <v>0.32801487349824476</v>
      </c>
      <c r="L82" s="253">
        <v>50.348651607312163</v>
      </c>
      <c r="M82" s="253">
        <v>55.648509671239765</v>
      </c>
    </row>
    <row r="83" spans="1:13" ht="15" customHeight="1">
      <c r="A83" s="48"/>
      <c r="B83" s="186" t="s">
        <v>167</v>
      </c>
      <c r="C83" s="243">
        <v>0.94442262791622988</v>
      </c>
      <c r="D83" s="49">
        <v>9.3819515142795351E-2</v>
      </c>
      <c r="E83" s="244">
        <v>0.75678359763063918</v>
      </c>
      <c r="F83" s="244">
        <v>1.1320616582018206</v>
      </c>
      <c r="G83" s="244">
        <v>0.66296408248784378</v>
      </c>
      <c r="H83" s="244">
        <v>1.225881173344616</v>
      </c>
      <c r="I83" s="51">
        <v>9.9340604904605403E-2</v>
      </c>
      <c r="J83" s="50">
        <v>0.19868120980921081</v>
      </c>
      <c r="K83" s="52">
        <v>0.29802181471381622</v>
      </c>
      <c r="L83" s="244">
        <v>0.89720149652041836</v>
      </c>
      <c r="M83" s="244">
        <v>0.99164375931204141</v>
      </c>
    </row>
    <row r="84" spans="1:13" ht="15" customHeight="1">
      <c r="A84" s="48"/>
      <c r="B84" s="186" t="s">
        <v>219</v>
      </c>
      <c r="C84" s="248">
        <v>21.75836669477567</v>
      </c>
      <c r="D84" s="249">
        <v>2.2019944690149211</v>
      </c>
      <c r="E84" s="249">
        <v>17.354377756745826</v>
      </c>
      <c r="F84" s="249">
        <v>26.162355632805514</v>
      </c>
      <c r="G84" s="249">
        <v>15.152383287730906</v>
      </c>
      <c r="H84" s="249">
        <v>28.364350101820435</v>
      </c>
      <c r="I84" s="51">
        <v>0.10120219499488603</v>
      </c>
      <c r="J84" s="50">
        <v>0.20240438998977206</v>
      </c>
      <c r="K84" s="52">
        <v>0.30360658498465809</v>
      </c>
      <c r="L84" s="249">
        <v>20.670448360036886</v>
      </c>
      <c r="M84" s="249">
        <v>22.846285029514455</v>
      </c>
    </row>
    <row r="85" spans="1:13" ht="15" customHeight="1">
      <c r="A85" s="48"/>
      <c r="B85" s="186" t="s">
        <v>145</v>
      </c>
      <c r="C85" s="243">
        <v>2.8906207647107061</v>
      </c>
      <c r="D85" s="49">
        <v>0.25158114759077577</v>
      </c>
      <c r="E85" s="244">
        <v>2.3874584695291547</v>
      </c>
      <c r="F85" s="244">
        <v>3.3937830598922574</v>
      </c>
      <c r="G85" s="244">
        <v>2.1358773219383789</v>
      </c>
      <c r="H85" s="244">
        <v>3.6453642074830332</v>
      </c>
      <c r="I85" s="51">
        <v>8.7033605605456879E-2</v>
      </c>
      <c r="J85" s="50">
        <v>0.17406721121091376</v>
      </c>
      <c r="K85" s="52">
        <v>0.26110081681637065</v>
      </c>
      <c r="L85" s="244">
        <v>2.7460897264751707</v>
      </c>
      <c r="M85" s="244">
        <v>3.0351518029462414</v>
      </c>
    </row>
    <row r="86" spans="1:13" ht="15" customHeight="1">
      <c r="A86" s="48"/>
      <c r="B86" s="186" t="s">
        <v>146</v>
      </c>
      <c r="C86" s="243">
        <v>5.4256044141956048</v>
      </c>
      <c r="D86" s="49">
        <v>0.51687846712150187</v>
      </c>
      <c r="E86" s="244">
        <v>4.3918474799526006</v>
      </c>
      <c r="F86" s="244">
        <v>6.459361348438609</v>
      </c>
      <c r="G86" s="244">
        <v>3.874969012831099</v>
      </c>
      <c r="H86" s="244">
        <v>6.9762398155601106</v>
      </c>
      <c r="I86" s="51">
        <v>9.526652289082041E-2</v>
      </c>
      <c r="J86" s="50">
        <v>0.19053304578164082</v>
      </c>
      <c r="K86" s="52">
        <v>0.28579956867246126</v>
      </c>
      <c r="L86" s="244">
        <v>5.1543241934858246</v>
      </c>
      <c r="M86" s="244">
        <v>5.696884634905385</v>
      </c>
    </row>
    <row r="87" spans="1:13" ht="15" customHeight="1">
      <c r="A87" s="48"/>
      <c r="B87" s="186" t="s">
        <v>226</v>
      </c>
      <c r="C87" s="53">
        <v>9.5333333333333325E-2</v>
      </c>
      <c r="D87" s="49">
        <v>1.655363973589322E-2</v>
      </c>
      <c r="E87" s="49">
        <v>6.2226053861546886E-2</v>
      </c>
      <c r="F87" s="49">
        <v>0.12844061280511976</v>
      </c>
      <c r="G87" s="49">
        <v>4.5672414125653663E-2</v>
      </c>
      <c r="H87" s="49">
        <v>0.144994252541013</v>
      </c>
      <c r="I87" s="51">
        <v>0.1736395776492296</v>
      </c>
      <c r="J87" s="50">
        <v>0.34727915529845921</v>
      </c>
      <c r="K87" s="52">
        <v>0.52091873294768876</v>
      </c>
      <c r="L87" s="49">
        <v>9.0566666666666656E-2</v>
      </c>
      <c r="M87" s="49">
        <v>0.10009999999999999</v>
      </c>
    </row>
    <row r="88" spans="1:13" s="47" customFormat="1" ht="15" customHeight="1">
      <c r="A88" s="48"/>
      <c r="B88" s="186" t="s">
        <v>168</v>
      </c>
      <c r="C88" s="53">
        <v>2.0766666666666669E-2</v>
      </c>
      <c r="D88" s="49">
        <v>1.0481040823732842E-3</v>
      </c>
      <c r="E88" s="49">
        <v>1.86704585019201E-2</v>
      </c>
      <c r="F88" s="49">
        <v>2.2862874831413239E-2</v>
      </c>
      <c r="G88" s="49">
        <v>1.7622354419546817E-2</v>
      </c>
      <c r="H88" s="49">
        <v>2.3910978913786522E-2</v>
      </c>
      <c r="I88" s="51">
        <v>5.0470501558906138E-2</v>
      </c>
      <c r="J88" s="50">
        <v>0.10094100311781228</v>
      </c>
      <c r="K88" s="52">
        <v>0.15141150467671841</v>
      </c>
      <c r="L88" s="49">
        <v>1.9728333333333337E-2</v>
      </c>
      <c r="M88" s="49">
        <v>2.1805000000000001E-2</v>
      </c>
    </row>
    <row r="89" spans="1:13" ht="15" customHeight="1">
      <c r="A89" s="48"/>
      <c r="B89" s="186" t="s">
        <v>150</v>
      </c>
      <c r="C89" s="53">
        <v>0.2629396817607289</v>
      </c>
      <c r="D89" s="49">
        <v>2.6727987054229154E-2</v>
      </c>
      <c r="E89" s="49">
        <v>0.20948370765227059</v>
      </c>
      <c r="F89" s="49">
        <v>0.31639565586918722</v>
      </c>
      <c r="G89" s="49">
        <v>0.18275572059804146</v>
      </c>
      <c r="H89" s="49">
        <v>0.34312364292341635</v>
      </c>
      <c r="I89" s="51">
        <v>0.10165064046343227</v>
      </c>
      <c r="J89" s="50">
        <v>0.20330128092686453</v>
      </c>
      <c r="K89" s="52">
        <v>0.30495192139029681</v>
      </c>
      <c r="L89" s="49">
        <v>0.24979269767269247</v>
      </c>
      <c r="M89" s="49">
        <v>0.27608666584876534</v>
      </c>
    </row>
    <row r="90" spans="1:13" s="47" customFormat="1" ht="15" customHeight="1">
      <c r="A90" s="48"/>
      <c r="B90" s="186" t="s">
        <v>151</v>
      </c>
      <c r="C90" s="248">
        <v>21.449283831065319</v>
      </c>
      <c r="D90" s="244">
        <v>1.2972619049349909</v>
      </c>
      <c r="E90" s="249">
        <v>18.854760021195336</v>
      </c>
      <c r="F90" s="249">
        <v>24.043807640935302</v>
      </c>
      <c r="G90" s="249">
        <v>17.557498116260348</v>
      </c>
      <c r="H90" s="249">
        <v>25.34106954587029</v>
      </c>
      <c r="I90" s="51">
        <v>6.0480429796735083E-2</v>
      </c>
      <c r="J90" s="50">
        <v>0.12096085959347017</v>
      </c>
      <c r="K90" s="52">
        <v>0.18144128939020526</v>
      </c>
      <c r="L90" s="249">
        <v>20.376819639512053</v>
      </c>
      <c r="M90" s="249">
        <v>22.521748022618585</v>
      </c>
    </row>
    <row r="91" spans="1:13" s="47" customFormat="1" ht="15" customHeight="1">
      <c r="A91" s="48"/>
      <c r="B91" s="186" t="s">
        <v>169</v>
      </c>
      <c r="C91" s="243">
        <v>8.3308155279952505</v>
      </c>
      <c r="D91" s="49">
        <v>0.74898173504857601</v>
      </c>
      <c r="E91" s="244">
        <v>6.8328520578980987</v>
      </c>
      <c r="F91" s="244">
        <v>9.8287789980924032</v>
      </c>
      <c r="G91" s="244">
        <v>6.0838703228495223</v>
      </c>
      <c r="H91" s="244">
        <v>10.577760733140979</v>
      </c>
      <c r="I91" s="51">
        <v>8.9904971791976887E-2</v>
      </c>
      <c r="J91" s="50">
        <v>0.17980994358395377</v>
      </c>
      <c r="K91" s="52">
        <v>0.26971491537593068</v>
      </c>
      <c r="L91" s="244">
        <v>7.9142747515954879</v>
      </c>
      <c r="M91" s="244">
        <v>8.7473563043950122</v>
      </c>
    </row>
    <row r="92" spans="1:13" ht="15" customHeight="1">
      <c r="A92" s="48"/>
      <c r="B92" s="186" t="s">
        <v>153</v>
      </c>
      <c r="C92" s="53">
        <v>0.90805524832297035</v>
      </c>
      <c r="D92" s="49">
        <v>5.666911354446922E-2</v>
      </c>
      <c r="E92" s="49">
        <v>0.79471702123403187</v>
      </c>
      <c r="F92" s="49">
        <v>1.0213934754119087</v>
      </c>
      <c r="G92" s="49">
        <v>0.73804790768956274</v>
      </c>
      <c r="H92" s="49">
        <v>1.078062588956378</v>
      </c>
      <c r="I92" s="51">
        <v>6.2407120766195465E-2</v>
      </c>
      <c r="J92" s="50">
        <v>0.12481424153239093</v>
      </c>
      <c r="K92" s="52">
        <v>0.18722136229858638</v>
      </c>
      <c r="L92" s="49">
        <v>0.86265248590682186</v>
      </c>
      <c r="M92" s="49">
        <v>0.95345801073911884</v>
      </c>
    </row>
    <row r="93" spans="1:13" ht="15" customHeight="1">
      <c r="A93" s="48"/>
      <c r="B93" s="186" t="s">
        <v>154</v>
      </c>
      <c r="C93" s="53">
        <v>3.0243530687751978E-2</v>
      </c>
      <c r="D93" s="49">
        <v>2.0776148144959826E-3</v>
      </c>
      <c r="E93" s="49">
        <v>2.6088301058760012E-2</v>
      </c>
      <c r="F93" s="49">
        <v>3.4398760316743944E-2</v>
      </c>
      <c r="G93" s="49">
        <v>2.4010686244264029E-2</v>
      </c>
      <c r="H93" s="49">
        <v>3.6476375131239927E-2</v>
      </c>
      <c r="I93" s="51">
        <v>6.8696172941784692E-2</v>
      </c>
      <c r="J93" s="50">
        <v>0.13739234588356938</v>
      </c>
      <c r="K93" s="52">
        <v>0.20608851882535406</v>
      </c>
      <c r="L93" s="49">
        <v>2.8731354153364377E-2</v>
      </c>
      <c r="M93" s="49">
        <v>3.1755707222139579E-2</v>
      </c>
    </row>
    <row r="94" spans="1:13" ht="15" customHeight="1">
      <c r="A94" s="48"/>
      <c r="B94" s="186" t="s">
        <v>170</v>
      </c>
      <c r="C94" s="243">
        <v>1.58666968395649</v>
      </c>
      <c r="D94" s="49">
        <v>0.14735336397581114</v>
      </c>
      <c r="E94" s="244">
        <v>1.2919629560048678</v>
      </c>
      <c r="F94" s="244">
        <v>1.8813764119081122</v>
      </c>
      <c r="G94" s="244">
        <v>1.1446095920290564</v>
      </c>
      <c r="H94" s="244">
        <v>2.0287297758839236</v>
      </c>
      <c r="I94" s="51">
        <v>9.286959060588687E-2</v>
      </c>
      <c r="J94" s="50">
        <v>0.18573918121177374</v>
      </c>
      <c r="K94" s="52">
        <v>0.27860877181766064</v>
      </c>
      <c r="L94" s="244">
        <v>1.5073361997586654</v>
      </c>
      <c r="M94" s="244">
        <v>1.6660031681543146</v>
      </c>
    </row>
    <row r="95" spans="1:13" ht="15" customHeight="1">
      <c r="A95" s="48"/>
      <c r="B95" s="186" t="s">
        <v>171</v>
      </c>
      <c r="C95" s="53">
        <v>0.29960945491725899</v>
      </c>
      <c r="D95" s="49">
        <v>2.1674785287895453E-2</v>
      </c>
      <c r="E95" s="49">
        <v>0.25625988434146807</v>
      </c>
      <c r="F95" s="49">
        <v>0.34295902549304991</v>
      </c>
      <c r="G95" s="49">
        <v>0.23458509905357264</v>
      </c>
      <c r="H95" s="49">
        <v>0.36463381078094537</v>
      </c>
      <c r="I95" s="51">
        <v>7.2343462237802955E-2</v>
      </c>
      <c r="J95" s="50">
        <v>0.14468692447560591</v>
      </c>
      <c r="K95" s="52">
        <v>0.21703038671340885</v>
      </c>
      <c r="L95" s="49">
        <v>0.28462898217139604</v>
      </c>
      <c r="M95" s="49">
        <v>0.31458992766312194</v>
      </c>
    </row>
    <row r="96" spans="1:13" ht="15" customHeight="1">
      <c r="A96" s="48"/>
      <c r="B96" s="186" t="s">
        <v>172</v>
      </c>
      <c r="C96" s="243">
        <v>0.54917291838867477</v>
      </c>
      <c r="D96" s="244">
        <v>9.079718319080228E-2</v>
      </c>
      <c r="E96" s="244">
        <v>0.36757855200707024</v>
      </c>
      <c r="F96" s="244">
        <v>0.7307672847702793</v>
      </c>
      <c r="G96" s="244">
        <v>0.27678136881626791</v>
      </c>
      <c r="H96" s="244">
        <v>0.82156446796108162</v>
      </c>
      <c r="I96" s="51">
        <v>0.1653344149912013</v>
      </c>
      <c r="J96" s="50">
        <v>0.3306688299824026</v>
      </c>
      <c r="K96" s="52">
        <v>0.49600324497360393</v>
      </c>
      <c r="L96" s="244">
        <v>0.52171427246924107</v>
      </c>
      <c r="M96" s="244">
        <v>0.57663156430810847</v>
      </c>
    </row>
    <row r="97" spans="1:13" ht="15" customHeight="1">
      <c r="A97" s="48"/>
      <c r="B97" s="186" t="s">
        <v>173</v>
      </c>
      <c r="C97" s="252">
        <v>68.602596031087657</v>
      </c>
      <c r="D97" s="249">
        <v>3.56536407271975</v>
      </c>
      <c r="E97" s="253">
        <v>61.471867885648159</v>
      </c>
      <c r="F97" s="253">
        <v>75.733324176527162</v>
      </c>
      <c r="G97" s="253">
        <v>57.906503812928406</v>
      </c>
      <c r="H97" s="253">
        <v>79.298688249246908</v>
      </c>
      <c r="I97" s="51">
        <v>5.1971270461894543E-2</v>
      </c>
      <c r="J97" s="50">
        <v>0.10394254092378909</v>
      </c>
      <c r="K97" s="52">
        <v>0.15591381138568364</v>
      </c>
      <c r="L97" s="253">
        <v>65.172466229533271</v>
      </c>
      <c r="M97" s="253">
        <v>72.032725832642043</v>
      </c>
    </row>
    <row r="98" spans="1:13" ht="15" customHeight="1">
      <c r="A98" s="48"/>
      <c r="B98" s="186" t="s">
        <v>174</v>
      </c>
      <c r="C98" s="53">
        <v>5.139766355518826E-2</v>
      </c>
      <c r="D98" s="49">
        <v>3.4681494149930068E-3</v>
      </c>
      <c r="E98" s="49">
        <v>4.4461364725202249E-2</v>
      </c>
      <c r="F98" s="49">
        <v>5.8333962385174271E-2</v>
      </c>
      <c r="G98" s="49">
        <v>4.099321531020924E-2</v>
      </c>
      <c r="H98" s="49">
        <v>6.180211180016728E-2</v>
      </c>
      <c r="I98" s="51">
        <v>6.7476791260542027E-2</v>
      </c>
      <c r="J98" s="50">
        <v>0.13495358252108405</v>
      </c>
      <c r="K98" s="52">
        <v>0.20243037378162609</v>
      </c>
      <c r="L98" s="49">
        <v>4.8827780377428846E-2</v>
      </c>
      <c r="M98" s="49">
        <v>5.3967546732947673E-2</v>
      </c>
    </row>
    <row r="99" spans="1:13" ht="15" customHeight="1">
      <c r="A99" s="48"/>
      <c r="B99" s="186" t="s">
        <v>175</v>
      </c>
      <c r="C99" s="243">
        <v>8.1621341363119715</v>
      </c>
      <c r="D99" s="49">
        <v>0.41045968989974985</v>
      </c>
      <c r="E99" s="244">
        <v>7.3412147565124721</v>
      </c>
      <c r="F99" s="244">
        <v>8.9830535161114717</v>
      </c>
      <c r="G99" s="244">
        <v>6.930755066612722</v>
      </c>
      <c r="H99" s="244">
        <v>9.393513206011221</v>
      </c>
      <c r="I99" s="51">
        <v>5.0288280374330439E-2</v>
      </c>
      <c r="J99" s="50">
        <v>0.10057656074866088</v>
      </c>
      <c r="K99" s="52">
        <v>0.15086484112299131</v>
      </c>
      <c r="L99" s="244">
        <v>7.7540274294963734</v>
      </c>
      <c r="M99" s="244">
        <v>8.5702408431275696</v>
      </c>
    </row>
    <row r="100" spans="1:13" ht="15" customHeight="1">
      <c r="A100" s="48"/>
      <c r="B100" s="186" t="s">
        <v>157</v>
      </c>
      <c r="C100" s="248">
        <v>14.030488239536718</v>
      </c>
      <c r="D100" s="244">
        <v>0.79196421242913084</v>
      </c>
      <c r="E100" s="249">
        <v>12.446559814678455</v>
      </c>
      <c r="F100" s="249">
        <v>15.61441666439498</v>
      </c>
      <c r="G100" s="249">
        <v>11.654595602249325</v>
      </c>
      <c r="H100" s="249">
        <v>16.406380876824109</v>
      </c>
      <c r="I100" s="51">
        <v>5.6445948202817585E-2</v>
      </c>
      <c r="J100" s="50">
        <v>0.11289189640563517</v>
      </c>
      <c r="K100" s="52">
        <v>0.16933784460845275</v>
      </c>
      <c r="L100" s="249">
        <v>13.328963827559882</v>
      </c>
      <c r="M100" s="249">
        <v>14.732012651513553</v>
      </c>
    </row>
    <row r="101" spans="1:13" ht="15" customHeight="1">
      <c r="A101" s="48"/>
      <c r="B101" s="186" t="s">
        <v>221</v>
      </c>
      <c r="C101" s="53" t="s">
        <v>213</v>
      </c>
      <c r="D101" s="49" t="s">
        <v>94</v>
      </c>
      <c r="E101" s="49" t="s">
        <v>94</v>
      </c>
      <c r="F101" s="49" t="s">
        <v>94</v>
      </c>
      <c r="G101" s="49" t="s">
        <v>94</v>
      </c>
      <c r="H101" s="49" t="s">
        <v>94</v>
      </c>
      <c r="I101" s="51" t="s">
        <v>94</v>
      </c>
      <c r="J101" s="50" t="s">
        <v>94</v>
      </c>
      <c r="K101" s="52" t="s">
        <v>94</v>
      </c>
      <c r="L101" s="49" t="s">
        <v>94</v>
      </c>
      <c r="M101" s="49" t="s">
        <v>94</v>
      </c>
    </row>
    <row r="102" spans="1:13" ht="15" customHeight="1">
      <c r="A102" s="48"/>
      <c r="B102" s="186" t="s">
        <v>222</v>
      </c>
      <c r="C102" s="53">
        <v>1.0028786414033332E-2</v>
      </c>
      <c r="D102" s="49">
        <v>1.4517607314280931E-4</v>
      </c>
      <c r="E102" s="49">
        <v>9.7384342677477136E-3</v>
      </c>
      <c r="F102" s="49">
        <v>1.0319138560318949E-2</v>
      </c>
      <c r="G102" s="49">
        <v>9.5932581946049037E-3</v>
      </c>
      <c r="H102" s="49">
        <v>1.0464314633461759E-2</v>
      </c>
      <c r="I102" s="51">
        <v>1.4475936284739666E-2</v>
      </c>
      <c r="J102" s="50">
        <v>2.8951872569479332E-2</v>
      </c>
      <c r="K102" s="52">
        <v>4.3427808854218999E-2</v>
      </c>
      <c r="L102" s="49">
        <v>9.5273470933316656E-3</v>
      </c>
      <c r="M102" s="49">
        <v>1.0530225734734997E-2</v>
      </c>
    </row>
    <row r="103" spans="1:13" ht="15" customHeight="1">
      <c r="A103" s="48"/>
      <c r="B103" s="186" t="s">
        <v>223</v>
      </c>
      <c r="C103" s="243">
        <v>0.45324751264138469</v>
      </c>
      <c r="D103" s="244">
        <v>6.4294231704218108E-2</v>
      </c>
      <c r="E103" s="244">
        <v>0.32465904923294847</v>
      </c>
      <c r="F103" s="244">
        <v>0.58183597604982085</v>
      </c>
      <c r="G103" s="244">
        <v>0.26036481752873036</v>
      </c>
      <c r="H103" s="244">
        <v>0.64613020775403895</v>
      </c>
      <c r="I103" s="51">
        <v>0.14185236523314038</v>
      </c>
      <c r="J103" s="50">
        <v>0.28370473046628075</v>
      </c>
      <c r="K103" s="52">
        <v>0.42555709569942113</v>
      </c>
      <c r="L103" s="244">
        <v>0.43058513700931544</v>
      </c>
      <c r="M103" s="244">
        <v>0.47590988827345393</v>
      </c>
    </row>
    <row r="104" spans="1:13" ht="15" customHeight="1">
      <c r="A104" s="48"/>
      <c r="B104" s="186" t="s">
        <v>176</v>
      </c>
      <c r="C104" s="243">
        <v>3.4403368593567274</v>
      </c>
      <c r="D104" s="49">
        <v>0.30465821707942087</v>
      </c>
      <c r="E104" s="244">
        <v>2.8310204251978854</v>
      </c>
      <c r="F104" s="244">
        <v>4.0496532935155694</v>
      </c>
      <c r="G104" s="244">
        <v>2.5263622081184649</v>
      </c>
      <c r="H104" s="244">
        <v>4.3543115105949903</v>
      </c>
      <c r="I104" s="51">
        <v>8.8554763540331261E-2</v>
      </c>
      <c r="J104" s="50">
        <v>0.17710952708066252</v>
      </c>
      <c r="K104" s="52">
        <v>0.26566429062099378</v>
      </c>
      <c r="L104" s="244">
        <v>3.2683200163888912</v>
      </c>
      <c r="M104" s="244">
        <v>3.6123537023245635</v>
      </c>
    </row>
    <row r="105" spans="1:13" ht="15" customHeight="1">
      <c r="A105" s="48"/>
      <c r="B105" s="186" t="s">
        <v>177</v>
      </c>
      <c r="C105" s="243">
        <v>1.2437826554850491</v>
      </c>
      <c r="D105" s="244">
        <v>0.20103162820888271</v>
      </c>
      <c r="E105" s="244">
        <v>0.84171939906728366</v>
      </c>
      <c r="F105" s="244">
        <v>1.6458459119028146</v>
      </c>
      <c r="G105" s="244">
        <v>0.6406877708584009</v>
      </c>
      <c r="H105" s="244">
        <v>1.8468775401116972</v>
      </c>
      <c r="I105" s="51">
        <v>0.16162922623364981</v>
      </c>
      <c r="J105" s="50">
        <v>0.32325845246729962</v>
      </c>
      <c r="K105" s="52">
        <v>0.4848876787009494</v>
      </c>
      <c r="L105" s="244">
        <v>1.1815935227107965</v>
      </c>
      <c r="M105" s="244">
        <v>1.3059717882593016</v>
      </c>
    </row>
    <row r="106" spans="1:13" ht="15" customHeight="1">
      <c r="A106" s="48"/>
      <c r="B106" s="186" t="s">
        <v>159</v>
      </c>
      <c r="C106" s="252">
        <v>53.91308161014301</v>
      </c>
      <c r="D106" s="249">
        <v>3.4369306861532549</v>
      </c>
      <c r="E106" s="253">
        <v>47.039220237836503</v>
      </c>
      <c r="F106" s="253">
        <v>60.786942982449517</v>
      </c>
      <c r="G106" s="253">
        <v>43.602289551683242</v>
      </c>
      <c r="H106" s="253">
        <v>64.223873668602778</v>
      </c>
      <c r="I106" s="51">
        <v>6.3749475702510078E-2</v>
      </c>
      <c r="J106" s="50">
        <v>0.12749895140502016</v>
      </c>
      <c r="K106" s="52">
        <v>0.19124842710753023</v>
      </c>
      <c r="L106" s="253">
        <v>51.217427529635856</v>
      </c>
      <c r="M106" s="253">
        <v>56.608735690650164</v>
      </c>
    </row>
    <row r="107" spans="1:13" ht="15" customHeight="1">
      <c r="A107" s="48"/>
      <c r="B107" s="186" t="s">
        <v>178</v>
      </c>
      <c r="C107" s="53" t="s">
        <v>106</v>
      </c>
      <c r="D107" s="49" t="s">
        <v>94</v>
      </c>
      <c r="E107" s="49" t="s">
        <v>94</v>
      </c>
      <c r="F107" s="49" t="s">
        <v>94</v>
      </c>
      <c r="G107" s="49" t="s">
        <v>94</v>
      </c>
      <c r="H107" s="49" t="s">
        <v>94</v>
      </c>
      <c r="I107" s="51" t="s">
        <v>94</v>
      </c>
      <c r="J107" s="50" t="s">
        <v>94</v>
      </c>
      <c r="K107" s="52" t="s">
        <v>94</v>
      </c>
      <c r="L107" s="49" t="s">
        <v>94</v>
      </c>
      <c r="M107" s="49" t="s">
        <v>94</v>
      </c>
    </row>
    <row r="108" spans="1:13" ht="15" customHeight="1">
      <c r="A108" s="48"/>
      <c r="B108" s="186" t="s">
        <v>160</v>
      </c>
      <c r="C108" s="243">
        <v>0.41030428621219273</v>
      </c>
      <c r="D108" s="49">
        <v>3.1302317866476505E-2</v>
      </c>
      <c r="E108" s="244">
        <v>0.34769965047923973</v>
      </c>
      <c r="F108" s="244">
        <v>0.47290892194514572</v>
      </c>
      <c r="G108" s="244">
        <v>0.3163973326127632</v>
      </c>
      <c r="H108" s="244">
        <v>0.5042112398116223</v>
      </c>
      <c r="I108" s="51">
        <v>7.6290496878426997E-2</v>
      </c>
      <c r="J108" s="50">
        <v>0.15258099375685399</v>
      </c>
      <c r="K108" s="52">
        <v>0.22887149063528101</v>
      </c>
      <c r="L108" s="244">
        <v>0.38978907190158307</v>
      </c>
      <c r="M108" s="244">
        <v>0.43081950052280238</v>
      </c>
    </row>
    <row r="109" spans="1:13" ht="15" customHeight="1">
      <c r="A109" s="48"/>
      <c r="B109" s="186" t="s">
        <v>161</v>
      </c>
      <c r="C109" s="243">
        <v>5.6584583843196556</v>
      </c>
      <c r="D109" s="49">
        <v>0.40460928400955737</v>
      </c>
      <c r="E109" s="244">
        <v>4.8492398163005408</v>
      </c>
      <c r="F109" s="244">
        <v>6.4676769523387705</v>
      </c>
      <c r="G109" s="244">
        <v>4.4446305322909838</v>
      </c>
      <c r="H109" s="244">
        <v>6.8722862363483275</v>
      </c>
      <c r="I109" s="51">
        <v>7.1505215118447055E-2</v>
      </c>
      <c r="J109" s="50">
        <v>0.14301043023689411</v>
      </c>
      <c r="K109" s="52">
        <v>0.21451564535534118</v>
      </c>
      <c r="L109" s="244">
        <v>5.3755354651036731</v>
      </c>
      <c r="M109" s="244">
        <v>5.9413813035356382</v>
      </c>
    </row>
    <row r="110" spans="1:13" ht="15" customHeight="1">
      <c r="A110" s="48"/>
      <c r="B110" s="186" t="s">
        <v>162</v>
      </c>
      <c r="C110" s="53">
        <v>0.14060020235133822</v>
      </c>
      <c r="D110" s="49">
        <v>1.5883150294850577E-2</v>
      </c>
      <c r="E110" s="49">
        <v>0.10883390176163707</v>
      </c>
      <c r="F110" s="49">
        <v>0.17236650294103936</v>
      </c>
      <c r="G110" s="49">
        <v>9.2950751466786483E-2</v>
      </c>
      <c r="H110" s="49">
        <v>0.18824965323588994</v>
      </c>
      <c r="I110" s="51">
        <v>0.11296676696923262</v>
      </c>
      <c r="J110" s="50">
        <v>0.22593353393846524</v>
      </c>
      <c r="K110" s="52">
        <v>0.33890030090769785</v>
      </c>
      <c r="L110" s="49">
        <v>0.13357019223377131</v>
      </c>
      <c r="M110" s="49">
        <v>0.14763021246890512</v>
      </c>
    </row>
    <row r="111" spans="1:13" ht="15" customHeight="1">
      <c r="A111" s="48"/>
      <c r="B111" s="186" t="s">
        <v>179</v>
      </c>
      <c r="C111" s="53">
        <v>9.8982035024813675E-2</v>
      </c>
      <c r="D111" s="49">
        <v>1.0806967318691093E-2</v>
      </c>
      <c r="E111" s="49">
        <v>7.7368100387431485E-2</v>
      </c>
      <c r="F111" s="49">
        <v>0.12059596966219586</v>
      </c>
      <c r="G111" s="49">
        <v>6.6561133068740397E-2</v>
      </c>
      <c r="H111" s="49">
        <v>0.13140293698088695</v>
      </c>
      <c r="I111" s="51">
        <v>0.10918109852946456</v>
      </c>
      <c r="J111" s="50">
        <v>0.21836219705892912</v>
      </c>
      <c r="K111" s="52">
        <v>0.32754329558839368</v>
      </c>
      <c r="L111" s="49">
        <v>9.4032933273572997E-2</v>
      </c>
      <c r="M111" s="49">
        <v>0.10393113677605435</v>
      </c>
    </row>
    <row r="112" spans="1:13" ht="15" customHeight="1">
      <c r="A112" s="48"/>
      <c r="B112" s="186" t="s">
        <v>136</v>
      </c>
      <c r="C112" s="243">
        <v>0.90999526231918648</v>
      </c>
      <c r="D112" s="49">
        <v>5.9893213442765159E-2</v>
      </c>
      <c r="E112" s="244">
        <v>0.79020883543365616</v>
      </c>
      <c r="F112" s="244">
        <v>1.0297816892047167</v>
      </c>
      <c r="G112" s="244">
        <v>0.73031562199089106</v>
      </c>
      <c r="H112" s="244">
        <v>1.0896749026474819</v>
      </c>
      <c r="I112" s="51">
        <v>6.5817060728561513E-2</v>
      </c>
      <c r="J112" s="50">
        <v>0.13163412145712303</v>
      </c>
      <c r="K112" s="52">
        <v>0.19745118218568453</v>
      </c>
      <c r="L112" s="244">
        <v>0.86449549920322721</v>
      </c>
      <c r="M112" s="244">
        <v>0.95549502543514575</v>
      </c>
    </row>
    <row r="113" spans="1:13" ht="15" customHeight="1">
      <c r="A113" s="48"/>
      <c r="B113" s="186" t="s">
        <v>180</v>
      </c>
      <c r="C113" s="248">
        <v>31.8497644286393</v>
      </c>
      <c r="D113" s="244">
        <v>1.6850534172567744</v>
      </c>
      <c r="E113" s="249">
        <v>28.479657594125751</v>
      </c>
      <c r="F113" s="249">
        <v>35.219871263152847</v>
      </c>
      <c r="G113" s="249">
        <v>26.79460417686898</v>
      </c>
      <c r="H113" s="249">
        <v>36.904924680409621</v>
      </c>
      <c r="I113" s="51">
        <v>5.2906307079043098E-2</v>
      </c>
      <c r="J113" s="50">
        <v>0.1058126141580862</v>
      </c>
      <c r="K113" s="52">
        <v>0.1587189212371293</v>
      </c>
      <c r="L113" s="249">
        <v>30.257276207207337</v>
      </c>
      <c r="M113" s="249">
        <v>33.442252650071268</v>
      </c>
    </row>
    <row r="114" spans="1:13" ht="15" customHeight="1">
      <c r="A114" s="48"/>
      <c r="B114" s="186" t="s">
        <v>224</v>
      </c>
      <c r="C114" s="243">
        <v>0.40662511267044971</v>
      </c>
      <c r="D114" s="244">
        <v>7.8968107680166197E-2</v>
      </c>
      <c r="E114" s="244">
        <v>0.24868889731011731</v>
      </c>
      <c r="F114" s="244">
        <v>0.56456132803078207</v>
      </c>
      <c r="G114" s="244">
        <v>0.16972078962995113</v>
      </c>
      <c r="H114" s="244">
        <v>0.64352943571094823</v>
      </c>
      <c r="I114" s="51">
        <v>0.19420371546055024</v>
      </c>
      <c r="J114" s="50">
        <v>0.38840743092110047</v>
      </c>
      <c r="K114" s="52">
        <v>0.58261114638165068</v>
      </c>
      <c r="L114" s="244">
        <v>0.3862938570369272</v>
      </c>
      <c r="M114" s="244">
        <v>0.42695636830397221</v>
      </c>
    </row>
    <row r="115" spans="1:13" ht="15" customHeight="1">
      <c r="A115" s="48"/>
      <c r="B115" s="186" t="s">
        <v>164</v>
      </c>
      <c r="C115" s="243">
        <v>8.4472415588620091</v>
      </c>
      <c r="D115" s="49">
        <v>0.27074770545721327</v>
      </c>
      <c r="E115" s="244">
        <v>7.9057461479475828</v>
      </c>
      <c r="F115" s="244">
        <v>8.9887369697764363</v>
      </c>
      <c r="G115" s="244">
        <v>7.6349984424903692</v>
      </c>
      <c r="H115" s="244">
        <v>9.259484675233649</v>
      </c>
      <c r="I115" s="51">
        <v>3.2051611590670284E-2</v>
      </c>
      <c r="J115" s="50">
        <v>6.4103223181340568E-2</v>
      </c>
      <c r="K115" s="52">
        <v>9.6154834772010853E-2</v>
      </c>
      <c r="L115" s="244">
        <v>8.0248794809189086</v>
      </c>
      <c r="M115" s="244">
        <v>8.8696036368051097</v>
      </c>
    </row>
    <row r="116" spans="1:13" ht="15" customHeight="1">
      <c r="A116" s="48"/>
      <c r="B116" s="186" t="s">
        <v>165</v>
      </c>
      <c r="C116" s="243">
        <v>0.60015704287631377</v>
      </c>
      <c r="D116" s="49">
        <v>1.6588086987768012E-2</v>
      </c>
      <c r="E116" s="244">
        <v>0.5669808689007777</v>
      </c>
      <c r="F116" s="244">
        <v>0.63333321685184985</v>
      </c>
      <c r="G116" s="244">
        <v>0.55039278191300978</v>
      </c>
      <c r="H116" s="244">
        <v>0.64992130383961777</v>
      </c>
      <c r="I116" s="51">
        <v>2.7639577315077258E-2</v>
      </c>
      <c r="J116" s="50">
        <v>5.5279154630154516E-2</v>
      </c>
      <c r="K116" s="52">
        <v>8.2918731945231777E-2</v>
      </c>
      <c r="L116" s="244">
        <v>0.57014919073249803</v>
      </c>
      <c r="M116" s="244">
        <v>0.63016489502012951</v>
      </c>
    </row>
    <row r="117" spans="1:13" ht="15" customHeight="1">
      <c r="A117" s="48"/>
      <c r="B117" s="186" t="s">
        <v>181</v>
      </c>
      <c r="C117" s="248">
        <v>42.96569509291843</v>
      </c>
      <c r="D117" s="244">
        <v>4.0953677192534981</v>
      </c>
      <c r="E117" s="249">
        <v>34.774959654411433</v>
      </c>
      <c r="F117" s="249">
        <v>51.156430531425428</v>
      </c>
      <c r="G117" s="249">
        <v>30.679591935157937</v>
      </c>
      <c r="H117" s="249">
        <v>55.251798250678924</v>
      </c>
      <c r="I117" s="51">
        <v>9.531715268184951E-2</v>
      </c>
      <c r="J117" s="50">
        <v>0.19063430536369902</v>
      </c>
      <c r="K117" s="52">
        <v>0.28595145804554856</v>
      </c>
      <c r="L117" s="249">
        <v>40.817410338272509</v>
      </c>
      <c r="M117" s="249">
        <v>45.113979847564352</v>
      </c>
    </row>
    <row r="118" spans="1:13" ht="15" customHeight="1">
      <c r="A118" s="48"/>
      <c r="B118" s="197" t="s">
        <v>185</v>
      </c>
      <c r="C118" s="254">
        <v>37.022465785959817</v>
      </c>
      <c r="D118" s="255">
        <v>7.5318121081499321</v>
      </c>
      <c r="E118" s="255">
        <v>21.958841569659953</v>
      </c>
      <c r="F118" s="255">
        <v>52.086090002259681</v>
      </c>
      <c r="G118" s="255">
        <v>14.427029461510021</v>
      </c>
      <c r="H118" s="255">
        <v>59.617902110409617</v>
      </c>
      <c r="I118" s="198">
        <v>0.20343896464633246</v>
      </c>
      <c r="J118" s="199">
        <v>0.40687792929266492</v>
      </c>
      <c r="K118" s="200">
        <v>0.61031689393899735</v>
      </c>
      <c r="L118" s="255">
        <v>35.171342496661829</v>
      </c>
      <c r="M118" s="255">
        <v>38.873589075257804</v>
      </c>
    </row>
    <row r="119" spans="1:13" ht="15" customHeight="1">
      <c r="B119" s="260" t="s">
        <v>657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118">
    <cfRule type="expression" dxfId="33" priority="71">
      <formula>IF(PG_IsBlnkRowRout*PG_IsBlnkRowRoutNext=1,TRUE,FALSE)</formula>
    </cfRule>
  </conditionalFormatting>
  <conditionalFormatting sqref="I5:K118">
    <cfRule type="cellIs" dxfId="32" priority="2" operator="greaterThan">
      <formula>1</formula>
    </cfRule>
  </conditionalFormatting>
  <hyperlinks>
    <hyperlink ref="B5" location="'Fire Assay'!$A$4" display="'Fire Assay'!$A$4" xr:uid="{A6512094-E888-4475-8393-81A9EE88E2C0}"/>
    <hyperlink ref="B7" location="'AR Digest 10-50g'!$A$4" display="'AR Digest 10-50g'!$A$4" xr:uid="{75CE447F-321C-4904-9DB7-626799452F30}"/>
    <hyperlink ref="B9" location="'CNL'!$A$4" display="'CNL'!$A$4" xr:uid="{F78D3084-B5EE-4DD9-9198-458AB66738E8}"/>
    <hyperlink ref="B11" location="'PA'!$A$4" display="'PA'!$A$4" xr:uid="{551BFD4D-3AB1-4E41-BCCB-C4453F51DAD2}"/>
    <hyperlink ref="B13" location="'4-Acid'!$A$4" display="'4-Acid'!$A$4" xr:uid="{CA782AA3-0A6E-436A-96B9-0B426DCA2042}"/>
    <hyperlink ref="B14" location="'4-Acid'!$A$23" display="'4-Acid'!$A$23" xr:uid="{B2E9E10E-B64F-40BD-96B8-DB84EBA38B02}"/>
    <hyperlink ref="B15" location="'4-Acid'!$A$41" display="'4-Acid'!$A$41" xr:uid="{F1239A39-F77E-4968-AD0E-370D69D1DDB9}"/>
    <hyperlink ref="B16" location="'4-Acid'!$A$60" display="'4-Acid'!$A$60" xr:uid="{23D2EEEC-39C1-4847-BEAF-C309175209B5}"/>
    <hyperlink ref="B17" location="'4-Acid'!$A$78" display="'4-Acid'!$A$78" xr:uid="{E76DC1B9-CA6C-4EDF-8F18-4C059231D6B9}"/>
    <hyperlink ref="B18" location="'4-Acid'!$A$97" display="'4-Acid'!$A$97" xr:uid="{B241B172-E301-426A-A2E5-7390E3BF334F}"/>
    <hyperlink ref="B19" location="'4-Acid'!$A$116" display="'4-Acid'!$A$116" xr:uid="{B2D956E3-99DF-467E-BEDA-6513A2D679A4}"/>
    <hyperlink ref="B20" location="'4-Acid'!$A$134" display="'4-Acid'!$A$134" xr:uid="{867CF49D-F608-4A8C-86D6-A5CB9F931E87}"/>
    <hyperlink ref="B21" location="'4-Acid'!$A$153" display="'4-Acid'!$A$153" xr:uid="{A4A63B00-130D-4F7E-B3CA-6EDC26EE5E5E}"/>
    <hyperlink ref="B22" location="'4-Acid'!$A$171" display="'4-Acid'!$A$171" xr:uid="{B0B25A4C-D63A-464E-A3FA-E7D864BFA5E5}"/>
    <hyperlink ref="B23" location="'4-Acid'!$A$189" display="'4-Acid'!$A$189" xr:uid="{17D6D5E4-477B-4DAE-8886-BB4D4ABE3B82}"/>
    <hyperlink ref="B24" location="'4-Acid'!$A$207" display="'4-Acid'!$A$207" xr:uid="{973B8385-21A1-4EC7-818F-20D8AB8F8A25}"/>
    <hyperlink ref="B25" location="'4-Acid'!$A$225" display="'4-Acid'!$A$225" xr:uid="{13BC6E58-99C6-4061-9E79-BB743C2DD130}"/>
    <hyperlink ref="B26" location="'4-Acid'!$A$243" display="'4-Acid'!$A$243" xr:uid="{EE82EF0B-D89B-4342-B347-875FF7819AD6}"/>
    <hyperlink ref="B27" location="'4-Acid'!$A$261" display="'4-Acid'!$A$261" xr:uid="{F03220FD-BF54-4BE6-9052-B44FE6E22B29}"/>
    <hyperlink ref="B28" location="'4-Acid'!$A$280" display="'4-Acid'!$A$280" xr:uid="{7E230D62-76E9-444C-A81F-22BCF55032F9}"/>
    <hyperlink ref="B29" location="'4-Acid'!$A$298" display="'4-Acid'!$A$298" xr:uid="{E7C1A859-86AE-4452-B359-5D59241F0722}"/>
    <hyperlink ref="B30" location="'4-Acid'!$A$316" display="'4-Acid'!$A$316" xr:uid="{BE65BF31-4F7F-4982-AB95-C6C7717F27A1}"/>
    <hyperlink ref="B31" location="'4-Acid'!$A$334" display="'4-Acid'!$A$334" xr:uid="{D1ADC749-4DBC-489A-92C7-48D0121D4A23}"/>
    <hyperlink ref="B32" location="'4-Acid'!$A$370" display="'4-Acid'!$A$370" xr:uid="{EC0BFDA3-B2B4-4CC7-BBCA-BBEEC6881626}"/>
    <hyperlink ref="B33" location="'4-Acid'!$A$406" display="'4-Acid'!$A$406" xr:uid="{6AF4A12F-A188-446B-9E21-B9F911C40DD9}"/>
    <hyperlink ref="B34" location="'4-Acid'!$A$425" display="'4-Acid'!$A$425" xr:uid="{E528999B-9706-47DE-886E-DC6831B94573}"/>
    <hyperlink ref="B35" location="'4-Acid'!$A$443" display="'4-Acid'!$A$443" xr:uid="{ADAE357A-82FA-4CB4-A9B3-87243C6C9BF7}"/>
    <hyperlink ref="B36" location="'4-Acid'!$A$461" display="'4-Acid'!$A$461" xr:uid="{10863F5E-1D41-4083-9E63-1868E8387FFC}"/>
    <hyperlink ref="B37" location="'4-Acid'!$A$479" display="'4-Acid'!$A$479" xr:uid="{18CBAC24-79E5-4B35-B585-34A2FDC5FD46}"/>
    <hyperlink ref="B38" location="'4-Acid'!$A$497" display="'4-Acid'!$A$497" xr:uid="{3B62B79B-6C0C-4B96-AE5A-21D0F7D5EDC1}"/>
    <hyperlink ref="B39" location="'4-Acid'!$A$516" display="'4-Acid'!$A$516" xr:uid="{45369139-4815-4917-8672-C8340ACFD8D7}"/>
    <hyperlink ref="B40" location="'4-Acid'!$A$534" display="'4-Acid'!$A$534" xr:uid="{743A2DF9-101C-476E-A7E7-8D849EA96F4A}"/>
    <hyperlink ref="B41" location="'4-Acid'!$A$552" display="'4-Acid'!$A$552" xr:uid="{8C81B432-4D33-4564-9049-DB41C0E432C0}"/>
    <hyperlink ref="B42" location="'4-Acid'!$A$570" display="'4-Acid'!$A$570" xr:uid="{C5EEE894-1F1C-46CA-9A5A-33F1182F53AD}"/>
    <hyperlink ref="B43" location="'4-Acid'!$A$588" display="'4-Acid'!$A$588" xr:uid="{D473911C-56A2-4A9D-B8A6-31ADC67703AF}"/>
    <hyperlink ref="B44" location="'4-Acid'!$A$606" display="'4-Acid'!$A$606" xr:uid="{38B96919-3FDF-4645-836F-853E6857E221}"/>
    <hyperlink ref="B45" location="'4-Acid'!$A$624" display="'4-Acid'!$A$624" xr:uid="{A251F855-A030-4CAC-AF2D-280108B97600}"/>
    <hyperlink ref="B46" location="'4-Acid'!$A$642" display="'4-Acid'!$A$642" xr:uid="{BEA0073A-137A-4376-B12B-1B47E5EBFD7E}"/>
    <hyperlink ref="B47" location="'4-Acid'!$A$660" display="'4-Acid'!$A$660" xr:uid="{24F02F6F-AC55-4E6D-9210-0F232D1D2D1F}"/>
    <hyperlink ref="B48" location="'4-Acid'!$A$679" display="'4-Acid'!$A$679" xr:uid="{B2376C28-35DC-467C-8C99-4DD0BE1FAEDE}"/>
    <hyperlink ref="B49" location="'4-Acid'!$A$697" display="'4-Acid'!$A$697" xr:uid="{3FFDA757-D64D-4DB5-B5F5-ABE6D7E798DE}"/>
    <hyperlink ref="B50" location="'4-Acid'!$A$715" display="'4-Acid'!$A$715" xr:uid="{3CB23EB7-6223-4407-B52C-96343E2CBB60}"/>
    <hyperlink ref="B51" location="'4-Acid'!$A$733" display="'4-Acid'!$A$733" xr:uid="{E9C011C2-D69D-442F-A2C1-E39247673028}"/>
    <hyperlink ref="B52" location="'4-Acid'!$A$751" display="'4-Acid'!$A$751" xr:uid="{1521CAD1-9C1D-47D0-8F38-685FA2D985F1}"/>
    <hyperlink ref="B53" location="'4-Acid'!$A$770" display="'4-Acid'!$A$770" xr:uid="{AFFCFFA7-D6E3-4005-A0B3-A76D3EB79BF3}"/>
    <hyperlink ref="B54" location="'4-Acid'!$A$807" display="'4-Acid'!$A$807" xr:uid="{AFD9881D-C089-425B-970B-A599218F4AFB}"/>
    <hyperlink ref="B55" location="'4-Acid'!$A$825" display="'4-Acid'!$A$825" xr:uid="{8FBE8EB7-99C2-46D3-B862-9C14E17659D0}"/>
    <hyperlink ref="B56" location="'4-Acid'!$A$843" display="'4-Acid'!$A$843" xr:uid="{B7E9337D-D21E-49B6-ACA4-25D6C503D446}"/>
    <hyperlink ref="B57" location="'4-Acid'!$A$861" display="'4-Acid'!$A$861" xr:uid="{D02BB401-F94C-460B-BB38-72CB55059615}"/>
    <hyperlink ref="B58" location="'4-Acid'!$A$879" display="'4-Acid'!$A$879" xr:uid="{0C9DAE22-7B8C-4F14-8D53-2B03656822A3}"/>
    <hyperlink ref="B59" location="'4-Acid'!$A$915" display="'4-Acid'!$A$915" xr:uid="{017B461B-A2DD-453C-8792-CD18FF2ADA1D}"/>
    <hyperlink ref="B60" location="'4-Acid'!$A$933" display="'4-Acid'!$A$933" xr:uid="{B3451671-0571-4465-A49C-87DED4FC9563}"/>
    <hyperlink ref="B61" location="'4-Acid'!$A$951" display="'4-Acid'!$A$951" xr:uid="{FE3256BA-9DFC-4855-AA93-726BDF07490B}"/>
    <hyperlink ref="B62" location="'4-Acid'!$A$969" display="'4-Acid'!$A$969" xr:uid="{DD96729F-7639-414E-90DB-F38688FE0506}"/>
    <hyperlink ref="B63" location="'4-Acid'!$A$988" display="'4-Acid'!$A$988" xr:uid="{CD01186A-EE44-4E3C-A78B-8387A2D21414}"/>
    <hyperlink ref="B64" location="'4-Acid'!$A$1006" display="'4-Acid'!$A$1006" xr:uid="{008DCBD3-79EB-4949-AFFA-1B24B0FC587F}"/>
    <hyperlink ref="B65" location="'4-Acid'!$A$1024" display="'4-Acid'!$A$1024" xr:uid="{A326EF1C-34A5-484E-91B9-6519AA6316A7}"/>
    <hyperlink ref="B66" location="'4-Acid'!$A$1042" display="'4-Acid'!$A$1042" xr:uid="{3DC9567A-8DBD-4DC1-BF99-E05F00CA140E}"/>
    <hyperlink ref="B67" location="'4-Acid'!$A$1060" display="'4-Acid'!$A$1060" xr:uid="{7938EB9A-6655-4890-B34C-F400A155500D}"/>
    <hyperlink ref="B68" location="'4-Acid'!$A$1078" display="'4-Acid'!$A$1078" xr:uid="{4ADF5B2D-CE44-4751-9544-3B39F47AF412}"/>
    <hyperlink ref="B69" location="'4-Acid'!$A$1096" display="'4-Acid'!$A$1096" xr:uid="{9FE45635-8AE9-4EE7-BCD6-B783B69E1FF3}"/>
    <hyperlink ref="B71" location="'Aqua Regia'!$A$4" display="'Aqua Regia'!$A$4" xr:uid="{9C5B8ADD-3F2D-4A66-B8AF-A16EF2F3B44D}"/>
    <hyperlink ref="B72" location="'Aqua Regia'!$A$23" display="'Aqua Regia'!$A$23" xr:uid="{7933991B-C142-4CC6-8711-D082BF18F0DA}"/>
    <hyperlink ref="B73" location="'Aqua Regia'!$A$41" display="'Aqua Regia'!$A$41" xr:uid="{2BEB83F6-C03D-4C8F-B996-A0BFBE40345C}"/>
    <hyperlink ref="B74" location="'Aqua Regia'!$A$60" display="'Aqua Regia'!$A$60" xr:uid="{304039DD-F928-46D1-8813-B2592D7B5C7A}"/>
    <hyperlink ref="B75" location="'Aqua Regia'!$A$78" display="'Aqua Regia'!$A$78" xr:uid="{99BC87FD-325B-47CB-9B34-192B57F53BA2}"/>
    <hyperlink ref="B76" location="'Aqua Regia'!$A$97" display="'Aqua Regia'!$A$97" xr:uid="{236A8038-2185-4D13-882F-84E039AD0B0E}"/>
    <hyperlink ref="B77" location="'Aqua Regia'!$A$116" display="'Aqua Regia'!$A$116" xr:uid="{B0E021C0-F427-458C-9789-B97A1841C739}"/>
    <hyperlink ref="B78" location="'Aqua Regia'!$A$135" display="'Aqua Regia'!$A$135" xr:uid="{F28788F0-CFF6-43F5-81FE-F804B74249FD}"/>
    <hyperlink ref="B79" location="'Aqua Regia'!$A$153" display="'Aqua Regia'!$A$153" xr:uid="{88F76CD0-CC26-4CE4-9FBA-CE8164038EDD}"/>
    <hyperlink ref="B80" location="'Aqua Regia'!$A$171" display="'Aqua Regia'!$A$171" xr:uid="{8DA23DC2-E5C6-4DC3-983A-D1F19F0E34A7}"/>
    <hyperlink ref="B81" location="'Aqua Regia'!$A$189" display="'Aqua Regia'!$A$189" xr:uid="{0BF15C38-AF11-4B76-A359-9142685255B7}"/>
    <hyperlink ref="B82" location="'Aqua Regia'!$A$207" display="'Aqua Regia'!$A$207" xr:uid="{0657BED8-26F8-4E25-AA74-7F466621BF49}"/>
    <hyperlink ref="B83" location="'Aqua Regia'!$A$225" display="'Aqua Regia'!$A$225" xr:uid="{69ACF873-E19A-4AC0-A16D-2484BA3F7BE8}"/>
    <hyperlink ref="B84" location="'Aqua Regia'!$A$243" display="'Aqua Regia'!$A$243" xr:uid="{747DD1E2-3298-48DC-99B1-6248E8B306C6}"/>
    <hyperlink ref="B85" location="'Aqua Regia'!$A$315" display="'Aqua Regia'!$A$315" xr:uid="{0DF08B17-8B84-4281-AA46-7F632E50C67E}"/>
    <hyperlink ref="B86" location="'Aqua Regia'!$A$333" display="'Aqua Regia'!$A$333" xr:uid="{DD5DD0C7-0D71-4F9B-997C-C77124C908BF}"/>
    <hyperlink ref="B87" location="'Aqua Regia'!$A$370" display="'Aqua Regia'!$A$370" xr:uid="{17801A4E-3ADE-4D05-ACEB-273C33D23CBB}"/>
    <hyperlink ref="B88" location="'Aqua Regia'!$A$442" display="'Aqua Regia'!$A$442" xr:uid="{0442DE9F-73AB-46BF-A2B8-8208B5372C1A}"/>
    <hyperlink ref="B89" location="'Aqua Regia'!$A$461" display="'Aqua Regia'!$A$461" xr:uid="{7B7C54CE-6AFE-4519-889E-F2AFC36C2B7B}"/>
    <hyperlink ref="B90" location="'Aqua Regia'!$A$479" display="'Aqua Regia'!$A$479" xr:uid="{626D82D6-A770-48FB-A9E6-C0A5CA23482E}"/>
    <hyperlink ref="B91" location="'Aqua Regia'!$A$497" display="'Aqua Regia'!$A$497" xr:uid="{CA19CB7B-C418-44DD-8089-F686C3DF4AA7}"/>
    <hyperlink ref="B92" location="'Aqua Regia'!$A$534" display="'Aqua Regia'!$A$534" xr:uid="{AF696AFB-3FD0-4474-975A-5ED05AA8DDB7}"/>
    <hyperlink ref="B93" location="'Aqua Regia'!$A$552" display="'Aqua Regia'!$A$552" xr:uid="{6EEAB528-FBA1-4AF2-9205-2534D9ADCA67}"/>
    <hyperlink ref="B94" location="'Aqua Regia'!$A$570" display="'Aqua Regia'!$A$570" xr:uid="{985D3DB0-C557-4F3F-A80D-323C5D2968DB}"/>
    <hyperlink ref="B95" location="'Aqua Regia'!$A$588" display="'Aqua Regia'!$A$588" xr:uid="{94A3FBF8-B712-4AFC-835B-B82170E57457}"/>
    <hyperlink ref="B96" location="'Aqua Regia'!$A$606" display="'Aqua Regia'!$A$606" xr:uid="{7EE2AE80-9D65-47DF-835D-6271E85E155C}"/>
    <hyperlink ref="B97" location="'Aqua Regia'!$A$643" display="'Aqua Regia'!$A$643" xr:uid="{C3CD057D-D3D3-465B-87CD-A7858BAC7E05}"/>
    <hyperlink ref="B98" location="'Aqua Regia'!$A$661" display="'Aqua Regia'!$A$661" xr:uid="{9FC73BF1-C3C8-402D-AD79-E8A675E3B99F}"/>
    <hyperlink ref="B99" location="'Aqua Regia'!$A$679" display="'Aqua Regia'!$A$679" xr:uid="{95CA4185-65CB-47DE-8143-3FFD2C6D76D7}"/>
    <hyperlink ref="B100" location="'Aqua Regia'!$A$752" display="'Aqua Regia'!$A$752" xr:uid="{FB2CEFAB-2265-4EB1-9385-42FE9329F87A}"/>
    <hyperlink ref="B101" location="'Aqua Regia'!$A$770" display="'Aqua Regia'!$A$770" xr:uid="{172602E5-D378-442E-94F8-1F17D897F750}"/>
    <hyperlink ref="B102" location="'Aqua Regia'!$A$788" display="'Aqua Regia'!$A$788" xr:uid="{B540C545-D8A8-47CD-AA3F-BA3024606FDF}"/>
    <hyperlink ref="B103" location="'Aqua Regia'!$A$806" display="'Aqua Regia'!$A$806" xr:uid="{EDB76596-EF98-4A19-8721-75B86613F740}"/>
    <hyperlink ref="B104" location="'Aqua Regia'!$A$825" display="'Aqua Regia'!$A$825" xr:uid="{57E967D2-7671-456D-A7C5-4636893DB1E2}"/>
    <hyperlink ref="B105" location="'Aqua Regia'!$A$880" display="'Aqua Regia'!$A$880" xr:uid="{79FA1275-7DF6-43BB-AA88-2D62AA79233D}"/>
    <hyperlink ref="B106" location="'Aqua Regia'!$A$899" display="'Aqua Regia'!$A$899" xr:uid="{BACB04F6-B103-41FB-8D27-2473C3B25968}"/>
    <hyperlink ref="B107" location="'Aqua Regia'!$A$917" display="'Aqua Regia'!$A$917" xr:uid="{261812B0-6B86-459D-966E-1307DBC0651A}"/>
    <hyperlink ref="B108" location="'Aqua Regia'!$A$935" display="'Aqua Regia'!$A$935" xr:uid="{06FA224A-6E64-4FA4-8C33-DAFF6A2DA384}"/>
    <hyperlink ref="B109" location="'Aqua Regia'!$A$971" display="'Aqua Regia'!$A$971" xr:uid="{26C739EE-BDF3-4FD2-803C-4BF7FD7E7DBC}"/>
    <hyperlink ref="B110" location="'Aqua Regia'!$A$989" display="'Aqua Regia'!$A$989" xr:uid="{6068BD1E-40B7-4B04-8411-869972FA7B93}"/>
    <hyperlink ref="B111" location="'Aqua Regia'!$A$1007" display="'Aqua Regia'!$A$1007" xr:uid="{6D81319E-E7B5-4DEB-9127-555866424B46}"/>
    <hyperlink ref="B112" location="'Aqua Regia'!$A$1043" display="'Aqua Regia'!$A$1043" xr:uid="{89E2F87F-4D1D-4FD0-89C6-3E2BB4010AE9}"/>
    <hyperlink ref="B113" location="'Aqua Regia'!$A$1061" display="'Aqua Regia'!$A$1061" xr:uid="{26CD350B-FFF4-4DB1-B3A5-17776F658CA9}"/>
    <hyperlink ref="B114" location="'Aqua Regia'!$A$1079" display="'Aqua Regia'!$A$1079" xr:uid="{EF8EECB5-BCAC-4774-92CA-D6672991926A}"/>
    <hyperlink ref="B115" location="'Aqua Regia'!$A$1098" display="'Aqua Regia'!$A$1098" xr:uid="{A19CDDAD-6999-427C-B06D-907DF7148678}"/>
    <hyperlink ref="B116" location="'Aqua Regia'!$A$1117" display="'Aqua Regia'!$A$1117" xr:uid="{F1ACEC72-0131-4AA4-B92B-EAAA9559BA44}"/>
    <hyperlink ref="B117" location="'Aqua Regia'!$A$1135" display="'Aqua Regia'!$A$1135" xr:uid="{44D10225-ED2B-415A-9C0F-FD35A73D027B}"/>
    <hyperlink ref="B118" location="'Aqua Regia'!$A$1153" display="'Aqua Regia'!$A$1153" xr:uid="{C950320D-27DB-485C-B2E1-339FB461A55D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37"/>
  <sheetViews>
    <sheetView workbookViewId="0">
      <pane ySplit="2" topLeftCell="A3" activePane="bottomLeft" state="frozen"/>
      <selection pane="bottomLeft"/>
    </sheetView>
  </sheetViews>
  <sheetFormatPr defaultColWidth="9.140625"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33" t="s">
        <v>653</v>
      </c>
      <c r="C1" s="33"/>
    </row>
    <row r="2" spans="2:10" ht="27.95" customHeight="1">
      <c r="B2" s="40" t="s">
        <v>83</v>
      </c>
      <c r="C2" s="40" t="s">
        <v>84</v>
      </c>
    </row>
    <row r="3" spans="2:10" ht="15" customHeight="1">
      <c r="B3" s="41" t="s">
        <v>90</v>
      </c>
      <c r="C3" s="41" t="s">
        <v>91</v>
      </c>
    </row>
    <row r="4" spans="2:10" ht="15" customHeight="1">
      <c r="B4" s="42" t="s">
        <v>94</v>
      </c>
      <c r="C4" s="42" t="s">
        <v>132</v>
      </c>
    </row>
    <row r="5" spans="2:10" ht="15" customHeight="1">
      <c r="B5" s="42" t="s">
        <v>88</v>
      </c>
      <c r="C5" s="42" t="s">
        <v>89</v>
      </c>
    </row>
    <row r="6" spans="2:10" ht="15" customHeight="1">
      <c r="B6" s="42" t="s">
        <v>92</v>
      </c>
      <c r="C6" s="42" t="s">
        <v>87</v>
      </c>
    </row>
    <row r="7" spans="2:10" ht="15" customHeight="1">
      <c r="B7" s="42" t="s">
        <v>86</v>
      </c>
      <c r="C7" s="85" t="s">
        <v>133</v>
      </c>
    </row>
    <row r="8" spans="2:10" ht="15" customHeight="1" thickBot="1">
      <c r="B8" s="42" t="s">
        <v>85</v>
      </c>
      <c r="C8" s="85" t="s">
        <v>134</v>
      </c>
    </row>
    <row r="9" spans="2:10" ht="15" customHeight="1">
      <c r="B9" s="70" t="s">
        <v>131</v>
      </c>
      <c r="C9" s="158"/>
    </row>
    <row r="10" spans="2:10" ht="15" customHeight="1">
      <c r="B10" s="42" t="s">
        <v>288</v>
      </c>
      <c r="C10" s="42" t="s">
        <v>338</v>
      </c>
    </row>
    <row r="11" spans="2:10" ht="15" customHeight="1">
      <c r="B11" s="42" t="s">
        <v>114</v>
      </c>
      <c r="C11" s="42" t="s">
        <v>339</v>
      </c>
      <c r="D11" s="5"/>
      <c r="E11" s="5"/>
      <c r="F11" s="5"/>
      <c r="G11" s="5"/>
      <c r="H11" s="5"/>
      <c r="I11" s="5"/>
      <c r="J11" s="5"/>
    </row>
    <row r="12" spans="2:10" ht="15" customHeight="1">
      <c r="B12" s="42" t="s">
        <v>289</v>
      </c>
      <c r="C12" s="42" t="s">
        <v>340</v>
      </c>
      <c r="D12" s="5"/>
      <c r="E12" s="5"/>
      <c r="F12" s="5"/>
      <c r="G12" s="5"/>
      <c r="H12" s="5"/>
      <c r="I12" s="5"/>
      <c r="J12" s="5"/>
    </row>
    <row r="13" spans="2:10" ht="15" customHeight="1">
      <c r="B13" s="42" t="s">
        <v>337</v>
      </c>
      <c r="C13" s="42" t="s">
        <v>341</v>
      </c>
    </row>
    <row r="14" spans="2:10" ht="15" customHeight="1">
      <c r="B14" s="42" t="s">
        <v>263</v>
      </c>
      <c r="C14" s="42" t="s">
        <v>342</v>
      </c>
    </row>
    <row r="15" spans="2:10" ht="15" customHeight="1">
      <c r="B15" s="42" t="s">
        <v>262</v>
      </c>
      <c r="C15" s="42" t="s">
        <v>343</v>
      </c>
    </row>
    <row r="16" spans="2:10" ht="15" customHeight="1">
      <c r="B16" s="42" t="s">
        <v>312</v>
      </c>
      <c r="C16" s="42" t="s">
        <v>344</v>
      </c>
    </row>
    <row r="17" spans="2:3" ht="15" customHeight="1">
      <c r="B17" s="42" t="s">
        <v>264</v>
      </c>
      <c r="C17" s="42" t="s">
        <v>345</v>
      </c>
    </row>
    <row r="18" spans="2:3" ht="15" customHeight="1">
      <c r="B18" s="42" t="s">
        <v>99</v>
      </c>
      <c r="C18" s="42" t="s">
        <v>346</v>
      </c>
    </row>
    <row r="19" spans="2:3" ht="15" customHeight="1">
      <c r="B19" s="42" t="s">
        <v>268</v>
      </c>
      <c r="C19" s="42" t="s">
        <v>347</v>
      </c>
    </row>
    <row r="20" spans="2:3" ht="15" customHeight="1">
      <c r="B20" s="42" t="s">
        <v>267</v>
      </c>
      <c r="C20" s="42" t="s">
        <v>348</v>
      </c>
    </row>
    <row r="21" spans="2:3" ht="15" customHeight="1">
      <c r="B21" s="42" t="s">
        <v>270</v>
      </c>
      <c r="C21" s="42" t="s">
        <v>349</v>
      </c>
    </row>
    <row r="22" spans="2:3" ht="15" customHeight="1">
      <c r="B22" s="42" t="s">
        <v>269</v>
      </c>
      <c r="C22" s="42" t="s">
        <v>350</v>
      </c>
    </row>
    <row r="23" spans="2:3" ht="15" customHeight="1">
      <c r="B23" s="42" t="s">
        <v>252</v>
      </c>
      <c r="C23" s="42" t="s">
        <v>351</v>
      </c>
    </row>
    <row r="24" spans="2:3" ht="15" customHeight="1">
      <c r="B24" s="42" t="s">
        <v>251</v>
      </c>
      <c r="C24" s="42" t="s">
        <v>352</v>
      </c>
    </row>
    <row r="25" spans="2:3" ht="15" customHeight="1">
      <c r="B25" s="42" t="s">
        <v>113</v>
      </c>
      <c r="C25" s="42" t="s">
        <v>353</v>
      </c>
    </row>
    <row r="26" spans="2:3" ht="15" customHeight="1">
      <c r="B26" s="42" t="s">
        <v>100</v>
      </c>
      <c r="C26" s="42" t="s">
        <v>354</v>
      </c>
    </row>
    <row r="27" spans="2:3" ht="15" customHeight="1">
      <c r="B27" s="42" t="s">
        <v>336</v>
      </c>
      <c r="C27" s="42" t="s">
        <v>355</v>
      </c>
    </row>
    <row r="28" spans="2:3" ht="15" customHeight="1">
      <c r="B28" s="43" t="s">
        <v>286</v>
      </c>
      <c r="C28" s="43" t="s">
        <v>356</v>
      </c>
    </row>
    <row r="29" spans="2:3" ht="15" customHeight="1">
      <c r="B29" s="58"/>
      <c r="C29" s="59"/>
    </row>
    <row r="30" spans="2:3" ht="15">
      <c r="B30" s="60" t="s">
        <v>125</v>
      </c>
      <c r="C30" s="61" t="s">
        <v>118</v>
      </c>
    </row>
    <row r="31" spans="2:3">
      <c r="B31" s="62"/>
      <c r="C31" s="61"/>
    </row>
    <row r="32" spans="2:3">
      <c r="B32" s="63" t="s">
        <v>122</v>
      </c>
      <c r="C32" s="64" t="s">
        <v>121</v>
      </c>
    </row>
    <row r="33" spans="2:3">
      <c r="B33" s="62"/>
      <c r="C33" s="61"/>
    </row>
    <row r="34" spans="2:3">
      <c r="B34" s="65" t="s">
        <v>119</v>
      </c>
      <c r="C34" s="64" t="s">
        <v>120</v>
      </c>
    </row>
    <row r="35" spans="2:3">
      <c r="B35" s="66"/>
      <c r="C35" s="67"/>
    </row>
    <row r="36" spans="2:3">
      <c r="B36"/>
      <c r="C36"/>
    </row>
    <row r="37" spans="2:3">
      <c r="B37"/>
      <c r="C37"/>
    </row>
  </sheetData>
  <sortState xmlns:xlrd2="http://schemas.microsoft.com/office/spreadsheetml/2017/richdata2" ref="B3:C7">
    <sortCondition ref="B3:B7"/>
  </sortState>
  <conditionalFormatting sqref="B3:C29">
    <cfRule type="expression" dxfId="31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35"/>
  <sheetViews>
    <sheetView workbookViewId="0">
      <pane ySplit="2" topLeftCell="A3" activePane="bottomLeft" state="frozen"/>
      <selection pane="bottomLeft"/>
    </sheetView>
  </sheetViews>
  <sheetFormatPr defaultColWidth="9.140625" defaultRowHeight="12.75"/>
  <cols>
    <col min="1" max="1" width="9.140625" style="4"/>
    <col min="2" max="2" width="16.7109375" style="87" customWidth="1"/>
    <col min="3" max="3" width="88.7109375" style="4" customWidth="1"/>
    <col min="4" max="16384" width="9.140625" style="4"/>
  </cols>
  <sheetData>
    <row r="1" spans="2:9" ht="23.25" customHeight="1">
      <c r="B1" s="68" t="s">
        <v>652</v>
      </c>
      <c r="C1" s="33"/>
    </row>
    <row r="2" spans="2:9" ht="27.95" customHeight="1">
      <c r="B2" s="69" t="s">
        <v>126</v>
      </c>
      <c r="C2" s="40" t="s">
        <v>127</v>
      </c>
    </row>
    <row r="3" spans="2:9" ht="15" customHeight="1">
      <c r="B3" s="155"/>
      <c r="C3" s="41" t="s">
        <v>128</v>
      </c>
    </row>
    <row r="4" spans="2:9" ht="15" customHeight="1">
      <c r="B4" s="156"/>
      <c r="C4" s="42" t="s">
        <v>357</v>
      </c>
    </row>
    <row r="5" spans="2:9" ht="15" customHeight="1">
      <c r="B5" s="156"/>
      <c r="C5" s="42" t="s">
        <v>358</v>
      </c>
    </row>
    <row r="6" spans="2:9" ht="15" customHeight="1">
      <c r="B6" s="156"/>
      <c r="C6" s="42" t="s">
        <v>359</v>
      </c>
    </row>
    <row r="7" spans="2:9" ht="15" customHeight="1">
      <c r="B7" s="156"/>
      <c r="C7" s="42" t="s">
        <v>360</v>
      </c>
    </row>
    <row r="8" spans="2:9" ht="15" customHeight="1">
      <c r="B8" s="156"/>
      <c r="C8" s="42" t="s">
        <v>361</v>
      </c>
    </row>
    <row r="9" spans="2:9" ht="15" customHeight="1">
      <c r="B9" s="156"/>
      <c r="C9" s="42" t="s">
        <v>362</v>
      </c>
      <c r="D9" s="5"/>
      <c r="E9" s="5"/>
      <c r="G9" s="5"/>
      <c r="H9" s="5"/>
      <c r="I9" s="5"/>
    </row>
    <row r="10" spans="2:9" ht="15" customHeight="1">
      <c r="B10" s="156"/>
      <c r="C10" s="42" t="s">
        <v>363</v>
      </c>
      <c r="D10" s="5"/>
      <c r="E10" s="5"/>
      <c r="G10" s="5"/>
      <c r="H10" s="5"/>
      <c r="I10" s="5"/>
    </row>
    <row r="11" spans="2:9" ht="15" customHeight="1">
      <c r="B11" s="156"/>
      <c r="C11" s="42" t="s">
        <v>129</v>
      </c>
    </row>
    <row r="12" spans="2:9" ht="15" customHeight="1">
      <c r="B12" s="156"/>
      <c r="C12" s="42" t="s">
        <v>364</v>
      </c>
    </row>
    <row r="13" spans="2:9" ht="15" customHeight="1">
      <c r="B13" s="156"/>
      <c r="C13" s="42" t="s">
        <v>365</v>
      </c>
    </row>
    <row r="14" spans="2:9" ht="15" customHeight="1">
      <c r="B14" s="156"/>
      <c r="C14" s="42" t="s">
        <v>366</v>
      </c>
    </row>
    <row r="15" spans="2:9" ht="15" customHeight="1">
      <c r="B15" s="156"/>
      <c r="C15" s="42" t="s">
        <v>367</v>
      </c>
    </row>
    <row r="16" spans="2:9" ht="15" customHeight="1">
      <c r="B16" s="156"/>
      <c r="C16" s="42" t="s">
        <v>368</v>
      </c>
    </row>
    <row r="17" spans="2:3" ht="15" customHeight="1">
      <c r="B17" s="156"/>
      <c r="C17" s="42" t="s">
        <v>369</v>
      </c>
    </row>
    <row r="18" spans="2:3" ht="15" customHeight="1">
      <c r="B18" s="156"/>
      <c r="C18" s="42" t="s">
        <v>130</v>
      </c>
    </row>
    <row r="19" spans="2:3" ht="15" customHeight="1">
      <c r="B19" s="156"/>
      <c r="C19" s="42" t="s">
        <v>370</v>
      </c>
    </row>
    <row r="20" spans="2:3" ht="15" customHeight="1">
      <c r="B20" s="156"/>
      <c r="C20" s="42" t="s">
        <v>371</v>
      </c>
    </row>
    <row r="21" spans="2:3" ht="15" customHeight="1">
      <c r="B21" s="156"/>
      <c r="C21" s="42" t="s">
        <v>372</v>
      </c>
    </row>
    <row r="22" spans="2:3" ht="15" customHeight="1">
      <c r="B22" s="156"/>
      <c r="C22" s="42" t="s">
        <v>373</v>
      </c>
    </row>
    <row r="23" spans="2:3" ht="15" customHeight="1">
      <c r="B23" s="156"/>
      <c r="C23" s="42" t="s">
        <v>374</v>
      </c>
    </row>
    <row r="24" spans="2:3" ht="15" customHeight="1">
      <c r="B24" s="156"/>
      <c r="C24" s="42" t="s">
        <v>375</v>
      </c>
    </row>
    <row r="25" spans="2:3" ht="15" customHeight="1">
      <c r="B25" s="156"/>
      <c r="C25" s="42" t="s">
        <v>376</v>
      </c>
    </row>
    <row r="26" spans="2:3" ht="15" customHeight="1">
      <c r="B26" s="156"/>
      <c r="C26" s="42" t="s">
        <v>377</v>
      </c>
    </row>
    <row r="27" spans="2:3" ht="15" customHeight="1">
      <c r="B27" s="156"/>
      <c r="C27" s="42" t="s">
        <v>378</v>
      </c>
    </row>
    <row r="28" spans="2:3" ht="15" customHeight="1">
      <c r="B28" s="156"/>
      <c r="C28" s="42" t="s">
        <v>379</v>
      </c>
    </row>
    <row r="29" spans="2:3" ht="15" customHeight="1">
      <c r="B29" s="156"/>
      <c r="C29" s="42" t="s">
        <v>380</v>
      </c>
    </row>
    <row r="30" spans="2:3" ht="15" customHeight="1">
      <c r="B30" s="156"/>
      <c r="C30" s="42" t="s">
        <v>381</v>
      </c>
    </row>
    <row r="31" spans="2:3" ht="15" customHeight="1">
      <c r="B31" s="156"/>
      <c r="C31" s="42" t="s">
        <v>382</v>
      </c>
    </row>
    <row r="32" spans="2:3" ht="15" customHeight="1">
      <c r="B32" s="156"/>
      <c r="C32" s="42" t="s">
        <v>383</v>
      </c>
    </row>
    <row r="33" spans="2:3" ht="15" customHeight="1">
      <c r="B33" s="156"/>
      <c r="C33" s="42" t="s">
        <v>384</v>
      </c>
    </row>
    <row r="34" spans="2:3" ht="15" customHeight="1">
      <c r="B34" s="156"/>
      <c r="C34" s="42" t="s">
        <v>385</v>
      </c>
    </row>
    <row r="35" spans="2:3" ht="15" customHeight="1">
      <c r="B35" s="157"/>
      <c r="C35" s="43" t="s">
        <v>386</v>
      </c>
    </row>
  </sheetData>
  <conditionalFormatting sqref="B3:C35">
    <cfRule type="expression" dxfId="30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9E46C-3A39-4027-AB80-258E1A822E96}">
  <sheetPr codeName="Sheet5">
    <pageSetUpPr fitToPage="1"/>
  </sheetPr>
  <dimension ref="A1:N32"/>
  <sheetViews>
    <sheetView zoomScale="85" zoomScaleNormal="85" workbookViewId="0"/>
  </sheetViews>
  <sheetFormatPr defaultColWidth="10.28515625" defaultRowHeight="18" customHeight="1"/>
  <cols>
    <col min="1" max="1" width="13.85546875" style="91" customWidth="1"/>
    <col min="2" max="3" width="13.28515625" style="91" customWidth="1"/>
    <col min="4" max="6" width="10.28515625" style="91" customWidth="1"/>
    <col min="7" max="14" width="13.28515625" style="91" customWidth="1"/>
    <col min="15" max="16384" width="10.28515625" style="91"/>
  </cols>
  <sheetData>
    <row r="1" spans="1:14" ht="45" customHeight="1" thickBot="1">
      <c r="A1" s="138"/>
      <c r="B1" s="141" t="s">
        <v>659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/>
    </row>
    <row r="2" spans="1:14" ht="36.75" customHeight="1" thickBot="1">
      <c r="A2" s="133" t="s">
        <v>200</v>
      </c>
      <c r="B2" s="134" t="s">
        <v>199</v>
      </c>
      <c r="C2" s="135" t="s">
        <v>198</v>
      </c>
      <c r="D2" s="134" t="s">
        <v>110</v>
      </c>
      <c r="E2" s="134" t="s">
        <v>201</v>
      </c>
      <c r="F2" s="136" t="s">
        <v>197</v>
      </c>
      <c r="G2" s="134" t="s">
        <v>196</v>
      </c>
      <c r="H2" s="137" t="s">
        <v>195</v>
      </c>
      <c r="I2" s="146" t="s">
        <v>203</v>
      </c>
      <c r="J2" s="92" t="s">
        <v>204</v>
      </c>
      <c r="K2" s="93"/>
      <c r="L2" s="93"/>
      <c r="M2" s="93"/>
      <c r="N2" s="94"/>
    </row>
    <row r="3" spans="1:14" ht="18" customHeight="1">
      <c r="A3" s="95">
        <v>2</v>
      </c>
      <c r="B3" s="96">
        <v>1</v>
      </c>
      <c r="C3" s="97" t="s">
        <v>205</v>
      </c>
      <c r="D3" s="96">
        <v>1</v>
      </c>
      <c r="E3" s="96">
        <v>6</v>
      </c>
      <c r="F3" s="96">
        <v>3</v>
      </c>
      <c r="G3" s="96">
        <v>245420</v>
      </c>
      <c r="H3" s="98">
        <v>8.5655999999999996E-2</v>
      </c>
      <c r="I3" s="99">
        <v>0.89462478245933963</v>
      </c>
      <c r="J3" s="100">
        <f>IF(ISNUMBER($I3),(($I3-$I$23)*$I$27)+$I$23,"-     ")</f>
        <v>0.87671463699214325</v>
      </c>
      <c r="K3" s="101"/>
      <c r="L3" s="101"/>
      <c r="M3" s="97"/>
      <c r="N3" s="102"/>
    </row>
    <row r="4" spans="1:14" ht="18" customHeight="1">
      <c r="A4" s="103">
        <v>2</v>
      </c>
      <c r="B4" s="104">
        <v>1</v>
      </c>
      <c r="C4" s="91" t="s">
        <v>205</v>
      </c>
      <c r="D4" s="104">
        <v>1</v>
      </c>
      <c r="E4" s="104">
        <v>2</v>
      </c>
      <c r="F4" s="104">
        <v>1</v>
      </c>
      <c r="G4" s="104">
        <v>245421</v>
      </c>
      <c r="H4" s="105">
        <v>8.6562E-2</v>
      </c>
      <c r="I4" s="106">
        <v>0.87711323964005361</v>
      </c>
      <c r="J4" s="107">
        <f t="shared" ref="J4:J21" si="0">IF(ISNUMBER($I4),(($I4-$I$23)*$I$27)+$I$23,"-     ")</f>
        <v>0.87577853841997011</v>
      </c>
      <c r="K4" s="108"/>
      <c r="L4" s="108"/>
      <c r="M4" s="108"/>
      <c r="N4" s="109"/>
    </row>
    <row r="5" spans="1:14" ht="18" customHeight="1">
      <c r="A5" s="103">
        <v>2</v>
      </c>
      <c r="B5" s="104">
        <v>1</v>
      </c>
      <c r="C5" s="91" t="s">
        <v>205</v>
      </c>
      <c r="D5" s="104">
        <v>1</v>
      </c>
      <c r="E5" s="104">
        <v>5</v>
      </c>
      <c r="F5" s="104">
        <v>3</v>
      </c>
      <c r="G5" s="104">
        <v>245422</v>
      </c>
      <c r="H5" s="105">
        <v>8.7503999999999998E-2</v>
      </c>
      <c r="I5" s="106">
        <v>0.8996434553003374</v>
      </c>
      <c r="J5" s="107">
        <f t="shared" si="0"/>
        <v>0.87698291560866182</v>
      </c>
      <c r="K5" s="108"/>
      <c r="L5" s="108"/>
      <c r="M5" s="108"/>
      <c r="N5" s="109"/>
    </row>
    <row r="6" spans="1:14" ht="18" customHeight="1">
      <c r="A6" s="103">
        <v>2</v>
      </c>
      <c r="B6" s="104">
        <v>1</v>
      </c>
      <c r="C6" s="91" t="s">
        <v>205</v>
      </c>
      <c r="D6" s="104">
        <v>1</v>
      </c>
      <c r="E6" s="104">
        <v>9</v>
      </c>
      <c r="F6" s="104">
        <v>5</v>
      </c>
      <c r="G6" s="104">
        <v>245423</v>
      </c>
      <c r="H6" s="105">
        <v>8.7503999999999998E-2</v>
      </c>
      <c r="I6" s="106">
        <v>0.92212972875783772</v>
      </c>
      <c r="J6" s="107">
        <f t="shared" si="0"/>
        <v>0.87818494381909906</v>
      </c>
      <c r="K6" s="108"/>
      <c r="L6" s="108"/>
      <c r="M6" s="108"/>
      <c r="N6" s="109"/>
    </row>
    <row r="7" spans="1:14" ht="18" customHeight="1">
      <c r="A7" s="103">
        <v>2</v>
      </c>
      <c r="B7" s="104">
        <v>1</v>
      </c>
      <c r="C7" s="91" t="s">
        <v>205</v>
      </c>
      <c r="D7" s="104">
        <v>1</v>
      </c>
      <c r="E7" s="104">
        <v>4</v>
      </c>
      <c r="F7" s="104">
        <v>2</v>
      </c>
      <c r="G7" s="104">
        <v>245424</v>
      </c>
      <c r="H7" s="105">
        <v>8.4506999999999999E-2</v>
      </c>
      <c r="I7" s="106">
        <v>0.88119340039786309</v>
      </c>
      <c r="J7" s="107">
        <f t="shared" si="0"/>
        <v>0.87599664785207654</v>
      </c>
      <c r="K7" s="108"/>
      <c r="L7" s="108"/>
      <c r="M7" s="108"/>
      <c r="N7" s="109"/>
    </row>
    <row r="8" spans="1:14" ht="18" customHeight="1">
      <c r="A8" s="103">
        <v>2</v>
      </c>
      <c r="B8" s="104">
        <v>1</v>
      </c>
      <c r="C8" s="91" t="s">
        <v>205</v>
      </c>
      <c r="D8" s="104">
        <v>1</v>
      </c>
      <c r="E8" s="104">
        <v>17</v>
      </c>
      <c r="F8" s="104">
        <v>9</v>
      </c>
      <c r="G8" s="104">
        <v>245425</v>
      </c>
      <c r="H8" s="105">
        <v>8.4721000000000005E-2</v>
      </c>
      <c r="I8" s="106">
        <v>0.84812749428578327</v>
      </c>
      <c r="J8" s="107">
        <f t="shared" si="0"/>
        <v>0.87422907386852999</v>
      </c>
      <c r="K8" s="108"/>
      <c r="L8" s="108"/>
      <c r="M8" s="108"/>
      <c r="N8" s="109"/>
    </row>
    <row r="9" spans="1:14" ht="18" customHeight="1">
      <c r="A9" s="103">
        <v>2</v>
      </c>
      <c r="B9" s="104">
        <v>1</v>
      </c>
      <c r="C9" s="91" t="s">
        <v>205</v>
      </c>
      <c r="D9" s="104">
        <v>1</v>
      </c>
      <c r="E9" s="104">
        <v>11</v>
      </c>
      <c r="F9" s="104">
        <v>6</v>
      </c>
      <c r="G9" s="104">
        <v>245426</v>
      </c>
      <c r="H9" s="105">
        <v>8.6376999999999995E-2</v>
      </c>
      <c r="I9" s="106">
        <v>0.87656593276776662</v>
      </c>
      <c r="J9" s="107">
        <f t="shared" si="0"/>
        <v>0.87574928153569809</v>
      </c>
      <c r="K9" s="108"/>
      <c r="L9" s="108"/>
      <c r="M9" s="108"/>
      <c r="N9" s="109"/>
    </row>
    <row r="10" spans="1:14" ht="18" customHeight="1">
      <c r="A10" s="103">
        <v>2</v>
      </c>
      <c r="B10" s="104">
        <v>1</v>
      </c>
      <c r="C10" s="91" t="s">
        <v>205</v>
      </c>
      <c r="D10" s="104">
        <v>1</v>
      </c>
      <c r="E10" s="104">
        <v>19</v>
      </c>
      <c r="F10" s="104">
        <v>10</v>
      </c>
      <c r="G10" s="104">
        <v>245427</v>
      </c>
      <c r="H10" s="105">
        <v>8.7222999999999995E-2</v>
      </c>
      <c r="I10" s="106">
        <v>0.87995635908864622</v>
      </c>
      <c r="J10" s="107">
        <f t="shared" si="0"/>
        <v>0.87593052046311792</v>
      </c>
      <c r="K10" s="108"/>
      <c r="L10" s="108"/>
      <c r="M10" s="108"/>
      <c r="N10" s="109"/>
    </row>
    <row r="11" spans="1:14" ht="18" customHeight="1">
      <c r="A11" s="103">
        <v>2</v>
      </c>
      <c r="B11" s="104">
        <v>1</v>
      </c>
      <c r="C11" s="91" t="s">
        <v>205</v>
      </c>
      <c r="D11" s="104">
        <v>1</v>
      </c>
      <c r="E11" s="104">
        <v>1</v>
      </c>
      <c r="F11" s="104">
        <v>1</v>
      </c>
      <c r="G11" s="104">
        <v>245428</v>
      </c>
      <c r="H11" s="105">
        <v>8.3408999999999997E-2</v>
      </c>
      <c r="I11" s="106">
        <v>0.84072111802363558</v>
      </c>
      <c r="J11" s="107">
        <f t="shared" si="0"/>
        <v>0.87383315796805672</v>
      </c>
      <c r="K11" s="108"/>
      <c r="L11" s="108"/>
      <c r="M11" s="108"/>
      <c r="N11" s="109"/>
    </row>
    <row r="12" spans="1:14" ht="18" customHeight="1">
      <c r="A12" s="103">
        <v>2</v>
      </c>
      <c r="B12" s="104">
        <v>1</v>
      </c>
      <c r="C12" s="91" t="s">
        <v>205</v>
      </c>
      <c r="D12" s="104">
        <v>1</v>
      </c>
      <c r="E12" s="104">
        <v>7</v>
      </c>
      <c r="F12" s="104">
        <v>4</v>
      </c>
      <c r="G12" s="104">
        <v>245429</v>
      </c>
      <c r="H12" s="105">
        <v>8.4834999999999994E-2</v>
      </c>
      <c r="I12" s="106">
        <v>0.84125323330969592</v>
      </c>
      <c r="J12" s="107">
        <f t="shared" si="0"/>
        <v>0.87386160276956015</v>
      </c>
      <c r="K12" s="108"/>
      <c r="L12" s="108"/>
      <c r="M12" s="108"/>
      <c r="N12" s="109"/>
    </row>
    <row r="13" spans="1:14" ht="18" customHeight="1">
      <c r="A13" s="103">
        <v>2</v>
      </c>
      <c r="B13" s="104">
        <v>1</v>
      </c>
      <c r="C13" s="91" t="s">
        <v>205</v>
      </c>
      <c r="D13" s="104">
        <v>1</v>
      </c>
      <c r="E13" s="104">
        <v>16</v>
      </c>
      <c r="F13" s="104">
        <v>8</v>
      </c>
      <c r="G13" s="104">
        <v>245430</v>
      </c>
      <c r="H13" s="105">
        <v>8.4529000000000007E-2</v>
      </c>
      <c r="I13" s="106">
        <v>0.87941720466622464</v>
      </c>
      <c r="J13" s="107">
        <f t="shared" si="0"/>
        <v>0.87590169937692242</v>
      </c>
      <c r="K13" s="108"/>
      <c r="L13" s="108"/>
      <c r="M13" s="108"/>
      <c r="N13" s="109"/>
    </row>
    <row r="14" spans="1:14" ht="18" customHeight="1">
      <c r="A14" s="103">
        <v>2</v>
      </c>
      <c r="B14" s="104">
        <v>1</v>
      </c>
      <c r="C14" s="91" t="s">
        <v>205</v>
      </c>
      <c r="D14" s="104">
        <v>1</v>
      </c>
      <c r="E14" s="104">
        <v>10</v>
      </c>
      <c r="F14" s="104">
        <v>5</v>
      </c>
      <c r="G14" s="104">
        <v>245431</v>
      </c>
      <c r="H14" s="105">
        <v>8.7275000000000005E-2</v>
      </c>
      <c r="I14" s="106">
        <v>0.85480822938302992</v>
      </c>
      <c r="J14" s="107">
        <f t="shared" si="0"/>
        <v>0.87458619983111008</v>
      </c>
      <c r="K14" s="108"/>
      <c r="L14" s="108"/>
      <c r="M14" s="108"/>
      <c r="N14" s="109"/>
    </row>
    <row r="15" spans="1:14" ht="18" customHeight="1">
      <c r="A15" s="103">
        <v>2</v>
      </c>
      <c r="B15" s="104">
        <v>1</v>
      </c>
      <c r="C15" s="91" t="s">
        <v>205</v>
      </c>
      <c r="D15" s="104">
        <v>1</v>
      </c>
      <c r="E15" s="104">
        <v>12</v>
      </c>
      <c r="F15" s="104">
        <v>6</v>
      </c>
      <c r="G15" s="104">
        <v>245432</v>
      </c>
      <c r="H15" s="105">
        <v>8.7456000000000006E-2</v>
      </c>
      <c r="I15" s="106">
        <v>0.89409527974686409</v>
      </c>
      <c r="J15" s="107">
        <f t="shared" si="0"/>
        <v>0.87668633184860312</v>
      </c>
      <c r="K15" s="108"/>
      <c r="L15" s="108"/>
      <c r="M15" s="108"/>
      <c r="N15" s="109"/>
    </row>
    <row r="16" spans="1:14" ht="18" customHeight="1">
      <c r="A16" s="103">
        <v>2</v>
      </c>
      <c r="B16" s="104">
        <v>1</v>
      </c>
      <c r="C16" s="91" t="s">
        <v>205</v>
      </c>
      <c r="D16" s="104">
        <v>1</v>
      </c>
      <c r="E16" s="104">
        <v>18</v>
      </c>
      <c r="F16" s="104">
        <v>9</v>
      </c>
      <c r="G16" s="104">
        <v>245433</v>
      </c>
      <c r="H16" s="105">
        <v>8.6362999999999995E-2</v>
      </c>
      <c r="I16" s="106">
        <v>0.83420510015145466</v>
      </c>
      <c r="J16" s="107">
        <f t="shared" si="0"/>
        <v>0.8734848371439381</v>
      </c>
      <c r="K16" s="108"/>
      <c r="L16" s="108"/>
      <c r="M16" s="108"/>
      <c r="N16" s="109"/>
    </row>
    <row r="17" spans="1:14" ht="18" customHeight="1">
      <c r="A17" s="103">
        <v>2</v>
      </c>
      <c r="B17" s="104">
        <v>1</v>
      </c>
      <c r="C17" s="91" t="s">
        <v>205</v>
      </c>
      <c r="D17" s="104">
        <v>1</v>
      </c>
      <c r="E17" s="104">
        <v>20</v>
      </c>
      <c r="F17" s="104">
        <v>10</v>
      </c>
      <c r="G17" s="104">
        <v>245434</v>
      </c>
      <c r="H17" s="105">
        <v>8.5186999999999999E-2</v>
      </c>
      <c r="I17" s="106">
        <v>0.923186998896106</v>
      </c>
      <c r="J17" s="107">
        <f t="shared" si="0"/>
        <v>0.87824146134454195</v>
      </c>
      <c r="K17" s="108"/>
      <c r="L17" s="108"/>
      <c r="M17" s="108"/>
      <c r="N17" s="109"/>
    </row>
    <row r="18" spans="1:14" ht="18" customHeight="1">
      <c r="A18" s="103">
        <v>2</v>
      </c>
      <c r="B18" s="104">
        <v>1</v>
      </c>
      <c r="C18" s="91" t="s">
        <v>205</v>
      </c>
      <c r="D18" s="104">
        <v>1</v>
      </c>
      <c r="E18" s="104">
        <v>14</v>
      </c>
      <c r="F18" s="104">
        <v>7</v>
      </c>
      <c r="G18" s="104">
        <v>245435</v>
      </c>
      <c r="H18" s="105">
        <v>8.5914000000000004E-2</v>
      </c>
      <c r="I18" s="106">
        <v>0.87141273159007548</v>
      </c>
      <c r="J18" s="107">
        <f t="shared" si="0"/>
        <v>0.87547381156058857</v>
      </c>
      <c r="K18" s="108"/>
      <c r="L18" s="108"/>
      <c r="M18" s="108"/>
      <c r="N18" s="109"/>
    </row>
    <row r="19" spans="1:14" ht="18" customHeight="1">
      <c r="A19" s="103">
        <v>2</v>
      </c>
      <c r="B19" s="104">
        <v>1</v>
      </c>
      <c r="C19" s="91" t="s">
        <v>205</v>
      </c>
      <c r="D19" s="104">
        <v>1</v>
      </c>
      <c r="E19" s="104">
        <v>15</v>
      </c>
      <c r="F19" s="104">
        <v>8</v>
      </c>
      <c r="G19" s="104">
        <v>245436</v>
      </c>
      <c r="H19" s="105">
        <v>8.4545999999999996E-2</v>
      </c>
      <c r="I19" s="106">
        <v>0.85059753350161738</v>
      </c>
      <c r="J19" s="107">
        <f t="shared" si="0"/>
        <v>0.87436111250196258</v>
      </c>
      <c r="K19" s="108"/>
      <c r="L19" s="108"/>
      <c r="M19" s="108"/>
      <c r="N19" s="109"/>
    </row>
    <row r="20" spans="1:14" ht="18" customHeight="1">
      <c r="A20" s="103">
        <v>2</v>
      </c>
      <c r="B20" s="104">
        <v>1</v>
      </c>
      <c r="C20" s="91" t="s">
        <v>205</v>
      </c>
      <c r="D20" s="104">
        <v>1</v>
      </c>
      <c r="E20" s="104">
        <v>8</v>
      </c>
      <c r="F20" s="104">
        <v>4</v>
      </c>
      <c r="G20" s="104">
        <v>245437</v>
      </c>
      <c r="H20" s="105">
        <v>8.6500999999999995E-2</v>
      </c>
      <c r="I20" s="106">
        <v>0.8784860476647105</v>
      </c>
      <c r="J20" s="107">
        <f t="shared" si="0"/>
        <v>0.87585192336640294</v>
      </c>
      <c r="K20" s="108"/>
      <c r="L20" s="108"/>
      <c r="M20" s="108"/>
      <c r="N20" s="109"/>
    </row>
    <row r="21" spans="1:14" ht="18" customHeight="1">
      <c r="A21" s="103">
        <v>2</v>
      </c>
      <c r="B21" s="104">
        <v>1</v>
      </c>
      <c r="C21" s="91" t="s">
        <v>205</v>
      </c>
      <c r="D21" s="104">
        <v>1</v>
      </c>
      <c r="E21" s="104">
        <v>13</v>
      </c>
      <c r="F21" s="104">
        <v>7</v>
      </c>
      <c r="G21" s="104">
        <v>245438</v>
      </c>
      <c r="H21" s="105">
        <v>8.5167999999999994E-2</v>
      </c>
      <c r="I21" s="106">
        <v>0.89520106420006318</v>
      </c>
      <c r="J21" s="107">
        <f t="shared" si="0"/>
        <v>0.87674544275952926</v>
      </c>
      <c r="K21" s="108"/>
      <c r="L21" s="108"/>
      <c r="M21" s="108"/>
      <c r="N21" s="109"/>
    </row>
    <row r="22" spans="1:14" ht="18" customHeight="1" thickBot="1">
      <c r="A22" s="103">
        <v>2</v>
      </c>
      <c r="B22" s="104">
        <v>1</v>
      </c>
      <c r="C22" s="91" t="s">
        <v>205</v>
      </c>
      <c r="D22" s="104">
        <v>1</v>
      </c>
      <c r="E22" s="104">
        <v>3</v>
      </c>
      <c r="F22" s="104">
        <v>2</v>
      </c>
      <c r="G22" s="104">
        <v>245439</v>
      </c>
      <c r="H22" s="105">
        <v>8.3294999999999994E-2</v>
      </c>
      <c r="I22" s="106">
        <v>0.87132428896315794</v>
      </c>
      <c r="J22" s="107">
        <f>IF(ISNUMBER($I22),(($I22-$I$23)*$I$27)+$I$23,"-     ")</f>
        <v>0.8754690837637501</v>
      </c>
      <c r="K22" s="108"/>
      <c r="L22" s="108"/>
      <c r="M22" s="108"/>
      <c r="N22" s="109"/>
    </row>
    <row r="23" spans="1:14" ht="18" customHeight="1">
      <c r="A23" s="142" t="s">
        <v>194</v>
      </c>
      <c r="B23" s="126"/>
      <c r="C23" s="127"/>
      <c r="D23" s="126"/>
      <c r="E23" s="126"/>
      <c r="F23" s="128"/>
      <c r="G23" s="126"/>
      <c r="H23" s="129">
        <f>AVERAGE(H$3:H$22)</f>
        <v>8.5726599999999986E-2</v>
      </c>
      <c r="I23" s="110">
        <f>AVERAGE(I$3:I$22)</f>
        <v>0.87570316113971314</v>
      </c>
      <c r="J23" s="111">
        <f>AVERAGE(J$3:J$22)</f>
        <v>0.87570316113971303</v>
      </c>
      <c r="K23" s="127"/>
      <c r="L23" s="127"/>
      <c r="M23" s="127"/>
      <c r="N23" s="130"/>
    </row>
    <row r="24" spans="1:14" ht="18" customHeight="1">
      <c r="A24" s="143" t="s">
        <v>193</v>
      </c>
      <c r="B24" s="125"/>
      <c r="C24" s="124"/>
      <c r="D24" s="125"/>
      <c r="E24" s="125"/>
      <c r="F24" s="125"/>
      <c r="G24" s="125"/>
      <c r="H24" s="131"/>
      <c r="I24" s="112">
        <f>MEDIAN(I$3:I$22)</f>
        <v>0.87779964365238206</v>
      </c>
      <c r="J24" s="113">
        <f>MEDIAN(J$3:J$22)</f>
        <v>0.87581523089318658</v>
      </c>
      <c r="K24" s="124"/>
      <c r="L24" s="124"/>
      <c r="M24" s="124"/>
      <c r="N24" s="132"/>
    </row>
    <row r="25" spans="1:14" ht="18" customHeight="1">
      <c r="A25" s="143" t="s">
        <v>192</v>
      </c>
      <c r="B25" s="125"/>
      <c r="C25" s="124"/>
      <c r="D25" s="125"/>
      <c r="E25" s="125"/>
      <c r="F25" s="125"/>
      <c r="G25" s="125"/>
      <c r="H25" s="131"/>
      <c r="I25" s="112">
        <f>STDEV(I$3:I$22)</f>
        <v>2.5266754489279633E-2</v>
      </c>
      <c r="J25" s="113">
        <f>STDEV(J$3:J$22)</f>
        <v>1.3506618488701341E-3</v>
      </c>
      <c r="K25" s="124"/>
      <c r="L25" s="124"/>
      <c r="M25" s="124"/>
      <c r="N25" s="132"/>
    </row>
    <row r="26" spans="1:14" ht="18" customHeight="1" thickBot="1">
      <c r="A26" s="143" t="s">
        <v>191</v>
      </c>
      <c r="B26" s="125"/>
      <c r="C26" s="124"/>
      <c r="D26" s="125"/>
      <c r="E26" s="125"/>
      <c r="F26" s="125"/>
      <c r="G26" s="125"/>
      <c r="H26" s="131"/>
      <c r="I26" s="114">
        <f>I25/I23</f>
        <v>2.8853104123085921E-2</v>
      </c>
      <c r="J26" s="115">
        <f>J25/J23</f>
        <v>1.5423740701269941E-3</v>
      </c>
      <c r="K26" s="124"/>
      <c r="L26" s="124"/>
      <c r="M26" s="124"/>
      <c r="N26" s="132"/>
    </row>
    <row r="27" spans="1:14" ht="18" customHeight="1" thickBot="1">
      <c r="A27" s="144" t="s">
        <v>190</v>
      </c>
      <c r="B27" s="116"/>
      <c r="C27" s="117"/>
      <c r="D27" s="116"/>
      <c r="E27" s="116"/>
      <c r="F27" s="116"/>
      <c r="G27" s="116"/>
      <c r="H27" s="118"/>
      <c r="I27" s="145">
        <f>SQRT(I26*I26*H23/$C$31)/I26</f>
        <v>5.3456087897762718E-2</v>
      </c>
      <c r="J27" s="119"/>
      <c r="K27" s="119"/>
      <c r="L27" s="119"/>
      <c r="M27" s="119"/>
      <c r="N27" s="120"/>
    </row>
    <row r="28" spans="1:14" ht="18" customHeight="1">
      <c r="H28" s="121"/>
    </row>
    <row r="29" spans="1:14" ht="18" customHeight="1">
      <c r="H29" s="121"/>
    </row>
    <row r="30" spans="1:14" ht="18" customHeight="1">
      <c r="A30" s="122" t="s">
        <v>189</v>
      </c>
      <c r="B30" s="123" t="s">
        <v>202</v>
      </c>
      <c r="H30" s="121"/>
    </row>
    <row r="31" spans="1:14" ht="18" customHeight="1">
      <c r="A31" s="91" t="s">
        <v>188</v>
      </c>
      <c r="C31" s="125">
        <v>30</v>
      </c>
      <c r="D31" s="124" t="s">
        <v>187</v>
      </c>
      <c r="H31" s="121"/>
    </row>
    <row r="32" spans="1:14" ht="18" customHeight="1">
      <c r="H32" s="121"/>
    </row>
  </sheetData>
  <printOptions horizontalCentered="1"/>
  <pageMargins left="0.39370078740157483" right="0.39370078740157483" top="0.59055118110236227" bottom="0.47244094488188981" header="0.31496062992125984" footer="0.31496062992125984"/>
  <pageSetup paperSize="9" scale="54" orientation="portrait" r:id="rId1"/>
  <headerFooter>
    <oddHeader>&amp;L&amp;8File: &amp;F,
Sheet: &amp;A, Page: &amp;P of &amp;N.&amp;R&amp;8Prepared By: C.Savory,
Printed: &amp;D.</oddHeader>
    <oddFooter>&amp;R&amp;9Prepared By: Shah Bappi,
Printed: 2024-03-18 15:04.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9FE51-D1EC-4EDE-90E5-B77B31899F13}">
  <sheetPr codeName="Sheet6"/>
  <dimension ref="A1:BN101"/>
  <sheetViews>
    <sheetView zoomScale="91" zoomScaleNormal="91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5" width="11.28515625" style="2" bestFit="1" customWidth="1"/>
    <col min="26" max="64" width="11.140625" style="2" bestFit="1" customWidth="1"/>
    <col min="65" max="65" width="9.28515625" style="54" bestFit="1" customWidth="1"/>
    <col min="66" max="16384" width="9.140625" style="2"/>
  </cols>
  <sheetData>
    <row r="1" spans="1:66" ht="15">
      <c r="B1" s="8" t="s">
        <v>457</v>
      </c>
      <c r="BM1" s="27" t="s">
        <v>66</v>
      </c>
    </row>
    <row r="2" spans="1:66" ht="15">
      <c r="A2" s="24" t="s">
        <v>98</v>
      </c>
      <c r="B2" s="18" t="s">
        <v>110</v>
      </c>
      <c r="C2" s="15" t="s">
        <v>111</v>
      </c>
      <c r="D2" s="14" t="s">
        <v>227</v>
      </c>
      <c r="E2" s="16" t="s">
        <v>227</v>
      </c>
      <c r="F2" s="17" t="s">
        <v>227</v>
      </c>
      <c r="G2" s="17" t="s">
        <v>227</v>
      </c>
      <c r="H2" s="17" t="s">
        <v>227</v>
      </c>
      <c r="I2" s="17" t="s">
        <v>227</v>
      </c>
      <c r="J2" s="17" t="s">
        <v>227</v>
      </c>
      <c r="K2" s="17" t="s">
        <v>227</v>
      </c>
      <c r="L2" s="17" t="s">
        <v>227</v>
      </c>
      <c r="M2" s="17" t="s">
        <v>227</v>
      </c>
      <c r="N2" s="17" t="s">
        <v>227</v>
      </c>
      <c r="O2" s="17" t="s">
        <v>227</v>
      </c>
      <c r="P2" s="17" t="s">
        <v>227</v>
      </c>
      <c r="Q2" s="17" t="s">
        <v>227</v>
      </c>
      <c r="R2" s="17" t="s">
        <v>227</v>
      </c>
      <c r="S2" s="17" t="s">
        <v>227</v>
      </c>
      <c r="T2" s="17" t="s">
        <v>227</v>
      </c>
      <c r="U2" s="17" t="s">
        <v>227</v>
      </c>
      <c r="V2" s="17" t="s">
        <v>227</v>
      </c>
      <c r="W2" s="17" t="s">
        <v>227</v>
      </c>
      <c r="X2" s="17" t="s">
        <v>227</v>
      </c>
      <c r="Y2" s="17" t="s">
        <v>227</v>
      </c>
      <c r="Z2" s="15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7">
        <v>1</v>
      </c>
    </row>
    <row r="3" spans="1:66">
      <c r="A3" s="29"/>
      <c r="B3" s="19" t="s">
        <v>228</v>
      </c>
      <c r="C3" s="9" t="s">
        <v>228</v>
      </c>
      <c r="D3" s="150" t="s">
        <v>229</v>
      </c>
      <c r="E3" s="151" t="s">
        <v>230</v>
      </c>
      <c r="F3" s="152" t="s">
        <v>231</v>
      </c>
      <c r="G3" s="152" t="s">
        <v>232</v>
      </c>
      <c r="H3" s="152" t="s">
        <v>233</v>
      </c>
      <c r="I3" s="152" t="s">
        <v>234</v>
      </c>
      <c r="J3" s="152" t="s">
        <v>235</v>
      </c>
      <c r="K3" s="152" t="s">
        <v>236</v>
      </c>
      <c r="L3" s="152" t="s">
        <v>237</v>
      </c>
      <c r="M3" s="152" t="s">
        <v>238</v>
      </c>
      <c r="N3" s="152" t="s">
        <v>239</v>
      </c>
      <c r="O3" s="152" t="s">
        <v>240</v>
      </c>
      <c r="P3" s="152" t="s">
        <v>241</v>
      </c>
      <c r="Q3" s="152" t="s">
        <v>242</v>
      </c>
      <c r="R3" s="152" t="s">
        <v>243</v>
      </c>
      <c r="S3" s="152" t="s">
        <v>244</v>
      </c>
      <c r="T3" s="152" t="s">
        <v>245</v>
      </c>
      <c r="U3" s="152" t="s">
        <v>246</v>
      </c>
      <c r="V3" s="152" t="s">
        <v>247</v>
      </c>
      <c r="W3" s="152" t="s">
        <v>248</v>
      </c>
      <c r="X3" s="152" t="s">
        <v>249</v>
      </c>
      <c r="Y3" s="152" t="s">
        <v>250</v>
      </c>
      <c r="Z3" s="15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7" t="s">
        <v>3</v>
      </c>
    </row>
    <row r="4" spans="1:66">
      <c r="A4" s="29"/>
      <c r="B4" s="19"/>
      <c r="C4" s="9"/>
      <c r="D4" s="9" t="s">
        <v>113</v>
      </c>
      <c r="E4" s="10" t="s">
        <v>251</v>
      </c>
      <c r="F4" s="11" t="s">
        <v>252</v>
      </c>
      <c r="G4" s="11" t="s">
        <v>252</v>
      </c>
      <c r="H4" s="11" t="s">
        <v>252</v>
      </c>
      <c r="I4" s="11" t="s">
        <v>252</v>
      </c>
      <c r="J4" s="11" t="s">
        <v>252</v>
      </c>
      <c r="K4" s="11" t="s">
        <v>252</v>
      </c>
      <c r="L4" s="11" t="s">
        <v>252</v>
      </c>
      <c r="M4" s="11" t="s">
        <v>252</v>
      </c>
      <c r="N4" s="11" t="s">
        <v>252</v>
      </c>
      <c r="O4" s="11" t="s">
        <v>252</v>
      </c>
      <c r="P4" s="11" t="s">
        <v>251</v>
      </c>
      <c r="Q4" s="11" t="s">
        <v>251</v>
      </c>
      <c r="R4" s="11" t="s">
        <v>251</v>
      </c>
      <c r="S4" s="11" t="s">
        <v>251</v>
      </c>
      <c r="T4" s="11" t="s">
        <v>252</v>
      </c>
      <c r="U4" s="11" t="s">
        <v>252</v>
      </c>
      <c r="V4" s="11" t="s">
        <v>251</v>
      </c>
      <c r="W4" s="11" t="s">
        <v>251</v>
      </c>
      <c r="X4" s="11" t="s">
        <v>251</v>
      </c>
      <c r="Y4" s="11" t="s">
        <v>252</v>
      </c>
      <c r="Z4" s="15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7">
        <v>3</v>
      </c>
    </row>
    <row r="5" spans="1:66">
      <c r="A5" s="29"/>
      <c r="B5" s="19"/>
      <c r="C5" s="9"/>
      <c r="D5" s="26" t="s">
        <v>253</v>
      </c>
      <c r="E5" s="25" t="s">
        <v>116</v>
      </c>
      <c r="F5" s="25" t="s">
        <v>254</v>
      </c>
      <c r="G5" s="25" t="s">
        <v>115</v>
      </c>
      <c r="H5" s="25" t="s">
        <v>254</v>
      </c>
      <c r="I5" s="25" t="s">
        <v>115</v>
      </c>
      <c r="J5" s="25" t="s">
        <v>254</v>
      </c>
      <c r="K5" s="25" t="s">
        <v>254</v>
      </c>
      <c r="L5" s="25" t="s">
        <v>254</v>
      </c>
      <c r="M5" s="25" t="s">
        <v>115</v>
      </c>
      <c r="N5" s="25" t="s">
        <v>115</v>
      </c>
      <c r="O5" s="25" t="s">
        <v>255</v>
      </c>
      <c r="P5" s="25" t="s">
        <v>115</v>
      </c>
      <c r="Q5" s="25" t="s">
        <v>115</v>
      </c>
      <c r="R5" s="25" t="s">
        <v>115</v>
      </c>
      <c r="S5" s="25" t="s">
        <v>115</v>
      </c>
      <c r="T5" s="25" t="s">
        <v>115</v>
      </c>
      <c r="U5" s="25" t="s">
        <v>115</v>
      </c>
      <c r="V5" s="25" t="s">
        <v>115</v>
      </c>
      <c r="W5" s="25" t="s">
        <v>115</v>
      </c>
      <c r="X5" s="25" t="s">
        <v>115</v>
      </c>
      <c r="Y5" s="25" t="s">
        <v>115</v>
      </c>
      <c r="Z5" s="15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7">
        <v>3</v>
      </c>
    </row>
    <row r="6" spans="1:66">
      <c r="A6" s="29"/>
      <c r="B6" s="18">
        <v>1</v>
      </c>
      <c r="C6" s="14">
        <v>1</v>
      </c>
      <c r="D6" s="201">
        <v>0.84072111802363558</v>
      </c>
      <c r="E6" s="202">
        <v>0.83199999999999996</v>
      </c>
      <c r="F6" s="202">
        <v>0.82299999999999995</v>
      </c>
      <c r="G6" s="202">
        <v>0.83568339600039343</v>
      </c>
      <c r="H6" s="203">
        <v>0.83</v>
      </c>
      <c r="I6" s="202">
        <v>0.86199999999999999</v>
      </c>
      <c r="J6" s="202">
        <v>0.84</v>
      </c>
      <c r="K6" s="203">
        <v>0.872</v>
      </c>
      <c r="L6" s="202">
        <v>0.78500000000000003</v>
      </c>
      <c r="M6" s="202">
        <v>0.76900000000000002</v>
      </c>
      <c r="N6" s="202">
        <v>0.83</v>
      </c>
      <c r="O6" s="203">
        <v>0.877</v>
      </c>
      <c r="P6" s="202">
        <v>0.80900000000000005</v>
      </c>
      <c r="Q6" s="202">
        <v>0.83499999999999996</v>
      </c>
      <c r="R6" s="202">
        <v>0.81</v>
      </c>
      <c r="S6" s="202">
        <v>0.83399999999999996</v>
      </c>
      <c r="T6" s="202">
        <v>0.82827609203067698</v>
      </c>
      <c r="U6" s="202">
        <v>0.80900000000000005</v>
      </c>
      <c r="V6" s="202">
        <v>0.83299999999999996</v>
      </c>
      <c r="W6" s="202">
        <v>0.79600000000000004</v>
      </c>
      <c r="X6" s="202">
        <v>0.82199999999999995</v>
      </c>
      <c r="Y6" s="202">
        <v>0.82</v>
      </c>
      <c r="Z6" s="204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6">
        <v>1</v>
      </c>
    </row>
    <row r="7" spans="1:66">
      <c r="A7" s="29"/>
      <c r="B7" s="19">
        <v>1</v>
      </c>
      <c r="C7" s="9">
        <v>2</v>
      </c>
      <c r="D7" s="207">
        <v>0.87711323964005361</v>
      </c>
      <c r="E7" s="23">
        <v>0.84199999999999997</v>
      </c>
      <c r="F7" s="23">
        <v>0.82699999999999996</v>
      </c>
      <c r="G7" s="23">
        <v>0.81941110891787117</v>
      </c>
      <c r="H7" s="208">
        <v>0.87</v>
      </c>
      <c r="I7" s="209">
        <v>0.89300000000000002</v>
      </c>
      <c r="J7" s="23">
        <v>0.77</v>
      </c>
      <c r="K7" s="208">
        <v>0.88100000000000001</v>
      </c>
      <c r="L7" s="23">
        <v>0.80599999999999994</v>
      </c>
      <c r="M7" s="23">
        <v>0.81599999999999995</v>
      </c>
      <c r="N7" s="23">
        <v>0.83</v>
      </c>
      <c r="O7" s="208">
        <v>0.87030555555555544</v>
      </c>
      <c r="P7" s="23">
        <v>0.81699999999999995</v>
      </c>
      <c r="Q7" s="23">
        <v>0.84899999999999998</v>
      </c>
      <c r="R7" s="23">
        <v>0.81200000000000006</v>
      </c>
      <c r="S7" s="23">
        <v>0.82799999999999996</v>
      </c>
      <c r="T7" s="23">
        <v>0.82855236824549694</v>
      </c>
      <c r="U7" s="23">
        <v>0.82099999999999995</v>
      </c>
      <c r="V7" s="23">
        <v>0.83</v>
      </c>
      <c r="W7" s="23">
        <v>0.79300000000000004</v>
      </c>
      <c r="X7" s="23">
        <v>0.82799999999999996</v>
      </c>
      <c r="Y7" s="23">
        <v>0.82</v>
      </c>
      <c r="Z7" s="204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6" t="e">
        <v>#N/A</v>
      </c>
    </row>
    <row r="8" spans="1:66">
      <c r="A8" s="29"/>
      <c r="B8" s="19">
        <v>1</v>
      </c>
      <c r="C8" s="9">
        <v>3</v>
      </c>
      <c r="D8" s="207">
        <v>0.87132428896315794</v>
      </c>
      <c r="E8" s="23">
        <v>0.83099999999999996</v>
      </c>
      <c r="F8" s="23">
        <v>0.83699999999999997</v>
      </c>
      <c r="G8" s="23">
        <v>0.833340638371728</v>
      </c>
      <c r="H8" s="208">
        <v>0.88</v>
      </c>
      <c r="I8" s="23">
        <v>0.84399999999999997</v>
      </c>
      <c r="J8" s="23">
        <v>0.79</v>
      </c>
      <c r="K8" s="208">
        <v>0.86</v>
      </c>
      <c r="L8" s="23">
        <v>0.78800000000000003</v>
      </c>
      <c r="M8" s="23">
        <v>0.81200000000000006</v>
      </c>
      <c r="N8" s="23">
        <v>0.83</v>
      </c>
      <c r="O8" s="208">
        <v>0.873</v>
      </c>
      <c r="P8" s="23">
        <v>0.81899999999999995</v>
      </c>
      <c r="Q8" s="23">
        <v>0.77</v>
      </c>
      <c r="R8" s="23">
        <v>0.81300000000000006</v>
      </c>
      <c r="S8" s="23">
        <v>0.85099999999999998</v>
      </c>
      <c r="T8" s="23">
        <v>0.81018981018981018</v>
      </c>
      <c r="U8" s="23">
        <v>0.81599999999999995</v>
      </c>
      <c r="V8" s="23">
        <v>0.83</v>
      </c>
      <c r="W8" s="23">
        <v>0.82299999999999995</v>
      </c>
      <c r="X8" s="23">
        <v>0.83399999999999996</v>
      </c>
      <c r="Y8" s="23">
        <v>0.82</v>
      </c>
      <c r="Z8" s="204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6">
        <v>16</v>
      </c>
    </row>
    <row r="9" spans="1:66">
      <c r="A9" s="29"/>
      <c r="B9" s="19">
        <v>1</v>
      </c>
      <c r="C9" s="9">
        <v>4</v>
      </c>
      <c r="D9" s="207">
        <v>0.88119340039786309</v>
      </c>
      <c r="E9" s="23">
        <v>0.82199999999999995</v>
      </c>
      <c r="F9" s="23">
        <v>0.81200000000000006</v>
      </c>
      <c r="G9" s="23">
        <v>0.83498085192073868</v>
      </c>
      <c r="H9" s="208">
        <v>0.88</v>
      </c>
      <c r="I9" s="23">
        <v>0.86699999999999999</v>
      </c>
      <c r="J9" s="23">
        <v>0.78</v>
      </c>
      <c r="K9" s="209">
        <v>0.83599999999999997</v>
      </c>
      <c r="L9" s="23">
        <v>0.78999999999999992</v>
      </c>
      <c r="M9" s="23">
        <v>0.80599999999999994</v>
      </c>
      <c r="N9" s="23">
        <v>0.84</v>
      </c>
      <c r="O9" s="208">
        <v>0.87049922839506177</v>
      </c>
      <c r="P9" s="23">
        <v>0.82499999999999996</v>
      </c>
      <c r="Q9" s="23">
        <v>0.79500000000000004</v>
      </c>
      <c r="R9" s="23">
        <v>0.81</v>
      </c>
      <c r="S9" s="23">
        <v>0.83899999999999997</v>
      </c>
      <c r="T9" s="23">
        <v>0.80273242252582477</v>
      </c>
      <c r="U9" s="23">
        <v>0.80400000000000005</v>
      </c>
      <c r="V9" s="23">
        <v>0.82</v>
      </c>
      <c r="W9" s="23">
        <v>0.82599999999999996</v>
      </c>
      <c r="X9" s="23">
        <v>0.82399999999999995</v>
      </c>
      <c r="Y9" s="23">
        <v>0.81</v>
      </c>
      <c r="Z9" s="204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6">
        <v>0.8197000276810964</v>
      </c>
      <c r="BN9" s="27"/>
    </row>
    <row r="10" spans="1:66">
      <c r="A10" s="29"/>
      <c r="B10" s="19">
        <v>1</v>
      </c>
      <c r="C10" s="9">
        <v>5</v>
      </c>
      <c r="D10" s="207">
        <v>0.8996434553003374</v>
      </c>
      <c r="E10" s="23">
        <v>0.84099999999999997</v>
      </c>
      <c r="F10" s="23">
        <v>0.82099999999999995</v>
      </c>
      <c r="G10" s="23">
        <v>0.84627411106545569</v>
      </c>
      <c r="H10" s="208">
        <v>0.86</v>
      </c>
      <c r="I10" s="23">
        <v>0.877</v>
      </c>
      <c r="J10" s="23">
        <v>0.78</v>
      </c>
      <c r="K10" s="208">
        <v>0.872</v>
      </c>
      <c r="L10" s="23">
        <v>0.80100000000000005</v>
      </c>
      <c r="M10" s="23">
        <v>0.81100000000000005</v>
      </c>
      <c r="N10" s="23">
        <v>0.83</v>
      </c>
      <c r="O10" s="208">
        <v>0.87285648148148154</v>
      </c>
      <c r="P10" s="23">
        <v>0.82499999999999996</v>
      </c>
      <c r="Q10" s="23">
        <v>0.79800000000000004</v>
      </c>
      <c r="R10" s="23">
        <v>0.81200000000000006</v>
      </c>
      <c r="S10" s="23">
        <v>0.83199999999999996</v>
      </c>
      <c r="T10" s="23">
        <v>0.82345103264490338</v>
      </c>
      <c r="U10" s="23">
        <v>0.80700000000000005</v>
      </c>
      <c r="V10" s="23">
        <v>0.82599999999999996</v>
      </c>
      <c r="W10" s="23">
        <v>0.84399999999999997</v>
      </c>
      <c r="X10" s="23">
        <v>0.79900000000000004</v>
      </c>
      <c r="Y10" s="23">
        <v>0.81</v>
      </c>
      <c r="Z10" s="204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6">
        <v>7</v>
      </c>
    </row>
    <row r="11" spans="1:66">
      <c r="A11" s="29"/>
      <c r="B11" s="19">
        <v>1</v>
      </c>
      <c r="C11" s="9">
        <v>6</v>
      </c>
      <c r="D11" s="207">
        <v>0.89462478245933963</v>
      </c>
      <c r="E11" s="23">
        <v>0.82899999999999996</v>
      </c>
      <c r="F11" s="23">
        <v>0.83599999999999997</v>
      </c>
      <c r="G11" s="23">
        <v>0.84213956711533955</v>
      </c>
      <c r="H11" s="208">
        <v>0.94</v>
      </c>
      <c r="I11" s="23">
        <v>0.85499999999999998</v>
      </c>
      <c r="J11" s="23">
        <v>0.82</v>
      </c>
      <c r="K11" s="208">
        <v>0.86599999999999999</v>
      </c>
      <c r="L11" s="23">
        <v>0.79599999999999993</v>
      </c>
      <c r="M11" s="209">
        <v>0.72099999999999997</v>
      </c>
      <c r="N11" s="23">
        <v>0.82</v>
      </c>
      <c r="O11" s="208">
        <v>0.86683333333333346</v>
      </c>
      <c r="P11" s="23">
        <v>0.83399999999999996</v>
      </c>
      <c r="Q11" s="23">
        <v>0.77400000000000002</v>
      </c>
      <c r="R11" s="23">
        <v>0.81100000000000005</v>
      </c>
      <c r="S11" s="23">
        <v>0.83399999999999996</v>
      </c>
      <c r="T11" s="23">
        <v>0.81477159053017678</v>
      </c>
      <c r="U11" s="23">
        <v>0.79400000000000004</v>
      </c>
      <c r="V11" s="23">
        <v>0.82499999999999996</v>
      </c>
      <c r="W11" s="23">
        <v>0.81200000000000006</v>
      </c>
      <c r="X11" s="23">
        <v>0.81399999999999995</v>
      </c>
      <c r="Y11" s="23">
        <v>0.8</v>
      </c>
      <c r="Z11" s="204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56"/>
    </row>
    <row r="12" spans="1:66">
      <c r="A12" s="29"/>
      <c r="B12" s="19"/>
      <c r="C12" s="9">
        <v>7</v>
      </c>
      <c r="D12" s="207">
        <v>0.84125323330969592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04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56"/>
    </row>
    <row r="13" spans="1:66">
      <c r="A13" s="29"/>
      <c r="B13" s="19"/>
      <c r="C13" s="9">
        <v>8</v>
      </c>
      <c r="D13" s="207">
        <v>0.8784860476647105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04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56"/>
    </row>
    <row r="14" spans="1:66">
      <c r="A14" s="29"/>
      <c r="B14" s="19"/>
      <c r="C14" s="9">
        <v>9</v>
      </c>
      <c r="D14" s="207">
        <v>0.92212972875783772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04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56"/>
    </row>
    <row r="15" spans="1:66">
      <c r="A15" s="29"/>
      <c r="B15" s="19"/>
      <c r="C15" s="9">
        <v>10</v>
      </c>
      <c r="D15" s="207">
        <v>0.85480822938302992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04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56"/>
    </row>
    <row r="16" spans="1:66">
      <c r="A16" s="29"/>
      <c r="B16" s="19"/>
      <c r="C16" s="9">
        <v>11</v>
      </c>
      <c r="D16" s="207">
        <v>0.87656593276776662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04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56"/>
    </row>
    <row r="17" spans="1:65">
      <c r="A17" s="29"/>
      <c r="B17" s="19"/>
      <c r="C17" s="9">
        <v>12</v>
      </c>
      <c r="D17" s="207">
        <v>0.89409527974686409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04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56"/>
    </row>
    <row r="18" spans="1:65">
      <c r="A18" s="29"/>
      <c r="B18" s="19"/>
      <c r="C18" s="9">
        <v>13</v>
      </c>
      <c r="D18" s="207">
        <v>0.89520106420006318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04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56"/>
    </row>
    <row r="19" spans="1:65">
      <c r="A19" s="29"/>
      <c r="B19" s="19"/>
      <c r="C19" s="9">
        <v>14</v>
      </c>
      <c r="D19" s="207">
        <v>0.87141273159007548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04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56"/>
    </row>
    <row r="20" spans="1:65">
      <c r="A20" s="29"/>
      <c r="B20" s="19"/>
      <c r="C20" s="9">
        <v>15</v>
      </c>
      <c r="D20" s="207">
        <v>0.85059753350161738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04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56"/>
    </row>
    <row r="21" spans="1:65">
      <c r="A21" s="29"/>
      <c r="B21" s="19"/>
      <c r="C21" s="9">
        <v>16</v>
      </c>
      <c r="D21" s="207">
        <v>0.87941720466622464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04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56"/>
    </row>
    <row r="22" spans="1:65">
      <c r="A22" s="29"/>
      <c r="B22" s="19"/>
      <c r="C22" s="9">
        <v>17</v>
      </c>
      <c r="D22" s="207">
        <v>0.84812749428578327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04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56"/>
    </row>
    <row r="23" spans="1:65">
      <c r="A23" s="29"/>
      <c r="B23" s="19"/>
      <c r="C23" s="9">
        <v>18</v>
      </c>
      <c r="D23" s="207">
        <v>0.83420510015145466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04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56"/>
    </row>
    <row r="24" spans="1:65">
      <c r="A24" s="29"/>
      <c r="B24" s="19"/>
      <c r="C24" s="9">
        <v>19</v>
      </c>
      <c r="D24" s="207">
        <v>0.87995635908864622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04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56"/>
    </row>
    <row r="25" spans="1:65">
      <c r="A25" s="29"/>
      <c r="B25" s="19"/>
      <c r="C25" s="9">
        <v>20</v>
      </c>
      <c r="D25" s="207">
        <v>0.923186998896106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04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56"/>
    </row>
    <row r="26" spans="1:65">
      <c r="A26" s="29"/>
      <c r="B26" s="20" t="s">
        <v>256</v>
      </c>
      <c r="C26" s="12"/>
      <c r="D26" s="210">
        <v>0.87570316113971314</v>
      </c>
      <c r="E26" s="210">
        <v>0.83283333333333331</v>
      </c>
      <c r="F26" s="210">
        <v>0.82600000000000007</v>
      </c>
      <c r="G26" s="210">
        <v>0.83530494556525436</v>
      </c>
      <c r="H26" s="210">
        <v>0.87666666666666659</v>
      </c>
      <c r="I26" s="210">
        <v>0.8663333333333334</v>
      </c>
      <c r="J26" s="210">
        <v>0.79666666666666675</v>
      </c>
      <c r="K26" s="210">
        <v>0.86449999999999994</v>
      </c>
      <c r="L26" s="210">
        <v>0.79433333333333334</v>
      </c>
      <c r="M26" s="210">
        <v>0.78916666666666668</v>
      </c>
      <c r="N26" s="210">
        <v>0.83</v>
      </c>
      <c r="O26" s="210">
        <v>0.87174909979423865</v>
      </c>
      <c r="P26" s="210">
        <v>0.8214999999999999</v>
      </c>
      <c r="Q26" s="210">
        <v>0.80349999999999999</v>
      </c>
      <c r="R26" s="210">
        <v>0.81133333333333335</v>
      </c>
      <c r="S26" s="210">
        <v>0.83633333333333326</v>
      </c>
      <c r="T26" s="210">
        <v>0.81799555269448154</v>
      </c>
      <c r="U26" s="210">
        <v>0.80850000000000011</v>
      </c>
      <c r="V26" s="210">
        <v>0.82733333333333325</v>
      </c>
      <c r="W26" s="210">
        <v>0.81566666666666665</v>
      </c>
      <c r="X26" s="210">
        <v>0.82016666666666671</v>
      </c>
      <c r="Y26" s="210">
        <v>0.81333333333333335</v>
      </c>
      <c r="Z26" s="204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56"/>
    </row>
    <row r="27" spans="1:65">
      <c r="A27" s="29"/>
      <c r="B27" s="3" t="s">
        <v>257</v>
      </c>
      <c r="C27" s="28"/>
      <c r="D27" s="23">
        <v>0.87779964365238206</v>
      </c>
      <c r="E27" s="23">
        <v>0.83149999999999991</v>
      </c>
      <c r="F27" s="23">
        <v>0.82499999999999996</v>
      </c>
      <c r="G27" s="23">
        <v>0.835332123960566</v>
      </c>
      <c r="H27" s="23">
        <v>0.875</v>
      </c>
      <c r="I27" s="23">
        <v>0.86450000000000005</v>
      </c>
      <c r="J27" s="23">
        <v>0.78500000000000003</v>
      </c>
      <c r="K27" s="23">
        <v>0.86899999999999999</v>
      </c>
      <c r="L27" s="23">
        <v>0.79299999999999993</v>
      </c>
      <c r="M27" s="23">
        <v>0.8085</v>
      </c>
      <c r="N27" s="23">
        <v>0.83</v>
      </c>
      <c r="O27" s="23">
        <v>0.87167785493827166</v>
      </c>
      <c r="P27" s="23">
        <v>0.82199999999999995</v>
      </c>
      <c r="Q27" s="23">
        <v>0.79649999999999999</v>
      </c>
      <c r="R27" s="23">
        <v>0.81150000000000011</v>
      </c>
      <c r="S27" s="23">
        <v>0.83399999999999996</v>
      </c>
      <c r="T27" s="23">
        <v>0.81911131158754014</v>
      </c>
      <c r="U27" s="23">
        <v>0.80800000000000005</v>
      </c>
      <c r="V27" s="23">
        <v>0.82799999999999996</v>
      </c>
      <c r="W27" s="23">
        <v>0.8175</v>
      </c>
      <c r="X27" s="23">
        <v>0.82299999999999995</v>
      </c>
      <c r="Y27" s="23">
        <v>0.81499999999999995</v>
      </c>
      <c r="Z27" s="204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56"/>
    </row>
    <row r="28" spans="1:65">
      <c r="A28" s="29"/>
      <c r="B28" s="3" t="s">
        <v>258</v>
      </c>
      <c r="C28" s="28"/>
      <c r="D28" s="23">
        <v>2.526675448927963E-2</v>
      </c>
      <c r="E28" s="23">
        <v>7.5740786018278659E-3</v>
      </c>
      <c r="F28" s="23">
        <v>9.5078914592037472E-3</v>
      </c>
      <c r="G28" s="23">
        <v>9.2060355316521437E-3</v>
      </c>
      <c r="H28" s="23">
        <v>3.6147844564602551E-2</v>
      </c>
      <c r="I28" s="23">
        <v>1.7154202594893978E-2</v>
      </c>
      <c r="J28" s="23">
        <v>2.7325202042558901E-2</v>
      </c>
      <c r="K28" s="23">
        <v>1.5617298101784458E-2</v>
      </c>
      <c r="L28" s="23">
        <v>8.1158281565510242E-3</v>
      </c>
      <c r="M28" s="23">
        <v>3.7562836243642032E-2</v>
      </c>
      <c r="N28" s="23">
        <v>6.324555320336764E-3</v>
      </c>
      <c r="O28" s="23">
        <v>3.4109751356043482E-3</v>
      </c>
      <c r="P28" s="23">
        <v>8.5264294989168578E-3</v>
      </c>
      <c r="Q28" s="23">
        <v>3.2116973705503427E-2</v>
      </c>
      <c r="R28" s="23">
        <v>1.2110601416389978E-3</v>
      </c>
      <c r="S28" s="23">
        <v>8.0166493416306273E-3</v>
      </c>
      <c r="T28" s="23">
        <v>1.0499378988703467E-2</v>
      </c>
      <c r="U28" s="23">
        <v>9.4392796335313247E-3</v>
      </c>
      <c r="V28" s="23">
        <v>4.6332134277050846E-3</v>
      </c>
      <c r="W28" s="23">
        <v>1.9376962266223912E-2</v>
      </c>
      <c r="X28" s="23">
        <v>1.2303116136437385E-2</v>
      </c>
      <c r="Y28" s="23">
        <v>8.1649658092772127E-3</v>
      </c>
      <c r="Z28" s="204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56"/>
    </row>
    <row r="29" spans="1:65">
      <c r="A29" s="29"/>
      <c r="B29" s="3" t="s">
        <v>86</v>
      </c>
      <c r="C29" s="28"/>
      <c r="D29" s="13">
        <v>2.8853104123085917E-2</v>
      </c>
      <c r="E29" s="13">
        <v>9.0943509327530911E-3</v>
      </c>
      <c r="F29" s="13">
        <v>1.1510764478454899E-2</v>
      </c>
      <c r="G29" s="13">
        <v>1.1021167276128577E-2</v>
      </c>
      <c r="H29" s="13">
        <v>4.1233282773310898E-2</v>
      </c>
      <c r="I29" s="13">
        <v>1.9800926427349722E-2</v>
      </c>
      <c r="J29" s="13">
        <v>3.4299416789822887E-2</v>
      </c>
      <c r="K29" s="13">
        <v>1.8065122153596829E-2</v>
      </c>
      <c r="L29" s="13">
        <v>1.0217156722472963E-2</v>
      </c>
      <c r="M29" s="13">
        <v>4.7598102948648822E-2</v>
      </c>
      <c r="N29" s="13">
        <v>7.6199461690804387E-3</v>
      </c>
      <c r="O29" s="13">
        <v>3.9127945602805327E-3</v>
      </c>
      <c r="P29" s="13">
        <v>1.0379098598803236E-2</v>
      </c>
      <c r="Q29" s="13">
        <v>3.9971342508405013E-2</v>
      </c>
      <c r="R29" s="13">
        <v>1.4926788927350013E-3</v>
      </c>
      <c r="S29" s="13">
        <v>9.5854715125117118E-3</v>
      </c>
      <c r="T29" s="13">
        <v>1.2835496420632678E-2</v>
      </c>
      <c r="U29" s="13">
        <v>1.1675052113211284E-2</v>
      </c>
      <c r="V29" s="13">
        <v>5.6001773904573952E-3</v>
      </c>
      <c r="W29" s="13">
        <v>2.3755981527859311E-2</v>
      </c>
      <c r="X29" s="13">
        <v>1.5000751233209573E-2</v>
      </c>
      <c r="Y29" s="13">
        <v>1.003889238845559E-2</v>
      </c>
      <c r="Z29" s="15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5"/>
    </row>
    <row r="30" spans="1:65">
      <c r="A30" s="29"/>
      <c r="B30" s="3" t="s">
        <v>259</v>
      </c>
      <c r="C30" s="28"/>
      <c r="D30" s="13">
        <v>6.8321497581313562E-2</v>
      </c>
      <c r="E30" s="13">
        <v>1.6022087603669632E-2</v>
      </c>
      <c r="F30" s="13">
        <v>7.6857046555507402E-3</v>
      </c>
      <c r="G30" s="13">
        <v>1.9037351905798694E-2</v>
      </c>
      <c r="H30" s="13">
        <v>6.9496934319652093E-2</v>
      </c>
      <c r="I30" s="13">
        <v>5.6890696690789389E-2</v>
      </c>
      <c r="J30" s="13">
        <v>-2.8099744097350166E-2</v>
      </c>
      <c r="K30" s="13">
        <v>5.4654106143733117E-2</v>
      </c>
      <c r="L30" s="13">
        <v>-3.0946313884512855E-2</v>
      </c>
      <c r="M30" s="13">
        <v>-3.7249432698944207E-2</v>
      </c>
      <c r="N30" s="13">
        <v>1.2565538576400748E-2</v>
      </c>
      <c r="O30" s="13">
        <v>6.3497706911621377E-2</v>
      </c>
      <c r="P30" s="13">
        <v>2.1958914945940933E-3</v>
      </c>
      <c r="Q30" s="13">
        <v>-1.9763361149231273E-2</v>
      </c>
      <c r="R30" s="13">
        <v>-1.0207019720899768E-2</v>
      </c>
      <c r="S30" s="13">
        <v>2.0291942284413444E-2</v>
      </c>
      <c r="T30" s="13">
        <v>-2.0793887142309675E-3</v>
      </c>
      <c r="U30" s="13">
        <v>-1.3663568748168542E-2</v>
      </c>
      <c r="V30" s="13">
        <v>9.3123159625005947E-3</v>
      </c>
      <c r="W30" s="13">
        <v>-4.9205329733121861E-3</v>
      </c>
      <c r="X30" s="13">
        <v>5.6928018764423882E-4</v>
      </c>
      <c r="Y30" s="13">
        <v>-7.7671027604747644E-3</v>
      </c>
      <c r="Z30" s="15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5"/>
    </row>
    <row r="31" spans="1:65">
      <c r="A31" s="29"/>
      <c r="B31" s="45" t="s">
        <v>260</v>
      </c>
      <c r="C31" s="46"/>
      <c r="D31" s="44" t="s">
        <v>261</v>
      </c>
      <c r="E31" s="44">
        <v>0.59</v>
      </c>
      <c r="F31" s="44">
        <v>0.23</v>
      </c>
      <c r="G31" s="44">
        <v>0.72</v>
      </c>
      <c r="H31" s="44">
        <v>2.86</v>
      </c>
      <c r="I31" s="44">
        <v>2.33</v>
      </c>
      <c r="J31" s="44">
        <v>1.29</v>
      </c>
      <c r="K31" s="44">
        <v>2.23</v>
      </c>
      <c r="L31" s="44">
        <v>1.41</v>
      </c>
      <c r="M31" s="44">
        <v>1.68</v>
      </c>
      <c r="N31" s="44">
        <v>0.44</v>
      </c>
      <c r="O31" s="44">
        <v>2.61</v>
      </c>
      <c r="P31" s="44">
        <v>0</v>
      </c>
      <c r="Q31" s="44">
        <v>0.93</v>
      </c>
      <c r="R31" s="44">
        <v>0.53</v>
      </c>
      <c r="S31" s="44">
        <v>0.77</v>
      </c>
      <c r="T31" s="44">
        <v>0.18</v>
      </c>
      <c r="U31" s="44">
        <v>0.67</v>
      </c>
      <c r="V31" s="44">
        <v>0.3</v>
      </c>
      <c r="W31" s="44">
        <v>0.3</v>
      </c>
      <c r="X31" s="44">
        <v>7.0000000000000007E-2</v>
      </c>
      <c r="Y31" s="44">
        <v>0.42</v>
      </c>
      <c r="Z31" s="15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5"/>
    </row>
    <row r="32" spans="1:65">
      <c r="B32" s="3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BM32" s="55"/>
    </row>
    <row r="33" spans="65:65">
      <c r="BM33" s="55"/>
    </row>
    <row r="34" spans="65:65">
      <c r="BM34" s="55"/>
    </row>
    <row r="35" spans="65:65">
      <c r="BM35" s="55"/>
    </row>
    <row r="36" spans="65:65">
      <c r="BM36" s="55"/>
    </row>
    <row r="37" spans="65:65">
      <c r="BM37" s="55"/>
    </row>
    <row r="38" spans="65:65">
      <c r="BM38" s="55"/>
    </row>
    <row r="39" spans="65:65">
      <c r="BM39" s="55"/>
    </row>
    <row r="40" spans="65:65">
      <c r="BM40" s="55"/>
    </row>
    <row r="41" spans="65:65">
      <c r="BM41" s="55"/>
    </row>
    <row r="42" spans="65:65">
      <c r="BM42" s="55"/>
    </row>
    <row r="43" spans="65:65">
      <c r="BM43" s="55"/>
    </row>
    <row r="44" spans="65:65">
      <c r="BM44" s="55"/>
    </row>
    <row r="45" spans="65:65">
      <c r="BM45" s="55"/>
    </row>
    <row r="46" spans="65:65">
      <c r="BM46" s="55"/>
    </row>
    <row r="47" spans="65:65">
      <c r="BM47" s="55"/>
    </row>
    <row r="48" spans="65:65">
      <c r="BM48" s="55"/>
    </row>
    <row r="49" spans="65:65">
      <c r="BM49" s="55"/>
    </row>
    <row r="50" spans="65:65">
      <c r="BM50" s="55"/>
    </row>
    <row r="51" spans="65:65">
      <c r="BM51" s="55"/>
    </row>
    <row r="52" spans="65:65">
      <c r="BM52" s="55"/>
    </row>
    <row r="53" spans="65:65">
      <c r="BM53" s="55"/>
    </row>
    <row r="54" spans="65:65">
      <c r="BM54" s="55"/>
    </row>
    <row r="55" spans="65:65">
      <c r="BM55" s="55"/>
    </row>
    <row r="56" spans="65:65">
      <c r="BM56" s="55"/>
    </row>
    <row r="57" spans="65:65">
      <c r="BM57" s="55"/>
    </row>
    <row r="58" spans="65:65">
      <c r="BM58" s="55"/>
    </row>
    <row r="59" spans="65:65">
      <c r="BM59" s="55"/>
    </row>
    <row r="60" spans="65:65">
      <c r="BM60" s="55"/>
    </row>
    <row r="61" spans="65:65">
      <c r="BM61" s="55"/>
    </row>
    <row r="62" spans="65:65">
      <c r="BM62" s="55"/>
    </row>
    <row r="63" spans="65:65">
      <c r="BM63" s="55"/>
    </row>
    <row r="64" spans="65:65">
      <c r="BM64" s="55"/>
    </row>
    <row r="65" spans="65:65">
      <c r="BM65" s="55"/>
    </row>
    <row r="66" spans="65:65">
      <c r="BM66" s="55"/>
    </row>
    <row r="67" spans="65:65">
      <c r="BM67" s="56"/>
    </row>
    <row r="68" spans="65:65">
      <c r="BM68" s="57"/>
    </row>
    <row r="69" spans="65:65">
      <c r="BM69" s="57"/>
    </row>
    <row r="70" spans="65:65">
      <c r="BM70" s="57"/>
    </row>
    <row r="71" spans="65:65">
      <c r="BM71" s="57"/>
    </row>
    <row r="72" spans="65:65">
      <c r="BM72" s="57"/>
    </row>
    <row r="73" spans="65:65">
      <c r="BM73" s="57"/>
    </row>
    <row r="74" spans="65:65">
      <c r="BM74" s="57"/>
    </row>
    <row r="75" spans="65:65">
      <c r="BM75" s="57"/>
    </row>
    <row r="76" spans="65:65">
      <c r="BM76" s="57"/>
    </row>
    <row r="77" spans="65:65">
      <c r="BM77" s="57"/>
    </row>
    <row r="78" spans="65:65">
      <c r="BM78" s="57"/>
    </row>
    <row r="79" spans="65:65">
      <c r="BM79" s="57"/>
    </row>
    <row r="80" spans="65:65">
      <c r="BM80" s="57"/>
    </row>
    <row r="81" spans="65:65">
      <c r="BM81" s="57"/>
    </row>
    <row r="82" spans="65:65">
      <c r="BM82" s="57"/>
    </row>
    <row r="83" spans="65:65">
      <c r="BM83" s="57"/>
    </row>
    <row r="84" spans="65:65">
      <c r="BM84" s="57"/>
    </row>
    <row r="85" spans="65:65">
      <c r="BM85" s="57"/>
    </row>
    <row r="86" spans="65:65">
      <c r="BM86" s="57"/>
    </row>
    <row r="87" spans="65:65">
      <c r="BM87" s="57"/>
    </row>
    <row r="88" spans="65:65">
      <c r="BM88" s="57"/>
    </row>
    <row r="89" spans="65:65">
      <c r="BM89" s="57"/>
    </row>
    <row r="90" spans="65:65">
      <c r="BM90" s="57"/>
    </row>
    <row r="91" spans="65:65">
      <c r="BM91" s="57"/>
    </row>
    <row r="92" spans="65:65">
      <c r="BM92" s="57"/>
    </row>
    <row r="93" spans="65:65">
      <c r="BM93" s="57"/>
    </row>
    <row r="94" spans="65:65">
      <c r="BM94" s="57"/>
    </row>
    <row r="95" spans="65:65">
      <c r="BM95" s="57"/>
    </row>
    <row r="96" spans="65:65">
      <c r="BM96" s="57"/>
    </row>
    <row r="97" spans="65:65">
      <c r="BM97" s="57"/>
    </row>
    <row r="98" spans="65:65">
      <c r="BM98" s="57"/>
    </row>
    <row r="99" spans="65:65">
      <c r="BM99" s="57"/>
    </row>
    <row r="100" spans="65:65">
      <c r="BM100" s="57"/>
    </row>
    <row r="101" spans="65:65">
      <c r="BM101" s="57"/>
    </row>
  </sheetData>
  <dataConsolidate/>
  <conditionalFormatting sqref="B6:C25 E6:Y25">
    <cfRule type="expression" dxfId="29" priority="3">
      <formula>AND($B6&lt;&gt;$B5,NOT(ISBLANK(INDIRECT(Anlyt_LabRefThisCol))))</formula>
    </cfRule>
  </conditionalFormatting>
  <conditionalFormatting sqref="C2:Y31">
    <cfRule type="expression" dxfId="28" priority="1" stopIfTrue="1">
      <formula>AND(ISBLANK(INDIRECT(Anlyt_LabRefLastCol)),ISBLANK(INDIRECT(Anlyt_LabRefThisCol)))</formula>
    </cfRule>
    <cfRule type="expression" dxfId="27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A65C2-B456-4062-A29F-570A546D20FB}">
  <sheetPr codeName="Sheet12"/>
  <dimension ref="A1:BN101"/>
  <sheetViews>
    <sheetView zoomScaleNormal="10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0" width="11.28515625" style="2" bestFit="1" customWidth="1"/>
    <col min="21" max="64" width="11.140625" style="2" bestFit="1" customWidth="1"/>
    <col min="65" max="65" width="9.28515625" style="54" bestFit="1" customWidth="1"/>
    <col min="66" max="16384" width="9.140625" style="2"/>
  </cols>
  <sheetData>
    <row r="1" spans="1:66" ht="15">
      <c r="B1" s="8" t="s">
        <v>458</v>
      </c>
      <c r="BM1" s="27" t="s">
        <v>66</v>
      </c>
    </row>
    <row r="2" spans="1:66" ht="15">
      <c r="A2" s="24" t="s">
        <v>98</v>
      </c>
      <c r="B2" s="18" t="s">
        <v>110</v>
      </c>
      <c r="C2" s="15" t="s">
        <v>111</v>
      </c>
      <c r="D2" s="14" t="s">
        <v>227</v>
      </c>
      <c r="E2" s="16" t="s">
        <v>227</v>
      </c>
      <c r="F2" s="17" t="s">
        <v>227</v>
      </c>
      <c r="G2" s="17" t="s">
        <v>227</v>
      </c>
      <c r="H2" s="17" t="s">
        <v>227</v>
      </c>
      <c r="I2" s="17" t="s">
        <v>227</v>
      </c>
      <c r="J2" s="17" t="s">
        <v>227</v>
      </c>
      <c r="K2" s="17" t="s">
        <v>227</v>
      </c>
      <c r="L2" s="17" t="s">
        <v>227</v>
      </c>
      <c r="M2" s="17" t="s">
        <v>227</v>
      </c>
      <c r="N2" s="17" t="s">
        <v>227</v>
      </c>
      <c r="O2" s="17" t="s">
        <v>227</v>
      </c>
      <c r="P2" s="17" t="s">
        <v>227</v>
      </c>
      <c r="Q2" s="17" t="s">
        <v>227</v>
      </c>
      <c r="R2" s="17" t="s">
        <v>227</v>
      </c>
      <c r="S2" s="17" t="s">
        <v>227</v>
      </c>
      <c r="T2" s="17" t="s">
        <v>227</v>
      </c>
      <c r="U2" s="15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7">
        <v>1</v>
      </c>
    </row>
    <row r="3" spans="1:66">
      <c r="A3" s="29"/>
      <c r="B3" s="19" t="s">
        <v>228</v>
      </c>
      <c r="C3" s="9" t="s">
        <v>228</v>
      </c>
      <c r="D3" s="150" t="s">
        <v>229</v>
      </c>
      <c r="E3" s="151" t="s">
        <v>230</v>
      </c>
      <c r="F3" s="152" t="s">
        <v>231</v>
      </c>
      <c r="G3" s="152" t="s">
        <v>233</v>
      </c>
      <c r="H3" s="152" t="s">
        <v>236</v>
      </c>
      <c r="I3" s="152" t="s">
        <v>237</v>
      </c>
      <c r="J3" s="152" t="s">
        <v>238</v>
      </c>
      <c r="K3" s="152" t="s">
        <v>240</v>
      </c>
      <c r="L3" s="152" t="s">
        <v>241</v>
      </c>
      <c r="M3" s="152" t="s">
        <v>242</v>
      </c>
      <c r="N3" s="152" t="s">
        <v>243</v>
      </c>
      <c r="O3" s="152" t="s">
        <v>244</v>
      </c>
      <c r="P3" s="152" t="s">
        <v>245</v>
      </c>
      <c r="Q3" s="152" t="s">
        <v>247</v>
      </c>
      <c r="R3" s="152" t="s">
        <v>248</v>
      </c>
      <c r="S3" s="152" t="s">
        <v>249</v>
      </c>
      <c r="T3" s="152" t="s">
        <v>250</v>
      </c>
      <c r="U3" s="15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7" t="s">
        <v>3</v>
      </c>
    </row>
    <row r="4" spans="1:66">
      <c r="A4" s="29"/>
      <c r="B4" s="19"/>
      <c r="C4" s="9"/>
      <c r="D4" s="9" t="s">
        <v>113</v>
      </c>
      <c r="E4" s="10" t="s">
        <v>262</v>
      </c>
      <c r="F4" s="11" t="s">
        <v>263</v>
      </c>
      <c r="G4" s="11" t="s">
        <v>263</v>
      </c>
      <c r="H4" s="11" t="s">
        <v>263</v>
      </c>
      <c r="I4" s="11" t="s">
        <v>263</v>
      </c>
      <c r="J4" s="11" t="s">
        <v>262</v>
      </c>
      <c r="K4" s="11" t="s">
        <v>263</v>
      </c>
      <c r="L4" s="11" t="s">
        <v>262</v>
      </c>
      <c r="M4" s="11" t="s">
        <v>262</v>
      </c>
      <c r="N4" s="11" t="s">
        <v>264</v>
      </c>
      <c r="O4" s="11" t="s">
        <v>262</v>
      </c>
      <c r="P4" s="11" t="s">
        <v>262</v>
      </c>
      <c r="Q4" s="11" t="s">
        <v>262</v>
      </c>
      <c r="R4" s="11" t="s">
        <v>262</v>
      </c>
      <c r="S4" s="11" t="s">
        <v>262</v>
      </c>
      <c r="T4" s="11" t="s">
        <v>263</v>
      </c>
      <c r="U4" s="15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7">
        <v>3</v>
      </c>
    </row>
    <row r="5" spans="1:66">
      <c r="A5" s="29"/>
      <c r="B5" s="19"/>
      <c r="C5" s="9"/>
      <c r="D5" s="26" t="s">
        <v>253</v>
      </c>
      <c r="E5" s="25" t="s">
        <v>116</v>
      </c>
      <c r="F5" s="25" t="s">
        <v>115</v>
      </c>
      <c r="G5" s="25" t="s">
        <v>254</v>
      </c>
      <c r="H5" s="25" t="s">
        <v>115</v>
      </c>
      <c r="I5" s="25" t="s">
        <v>254</v>
      </c>
      <c r="J5" s="25" t="s">
        <v>115</v>
      </c>
      <c r="K5" s="25" t="s">
        <v>115</v>
      </c>
      <c r="L5" s="25" t="s">
        <v>116</v>
      </c>
      <c r="M5" s="25" t="s">
        <v>265</v>
      </c>
      <c r="N5" s="25" t="s">
        <v>266</v>
      </c>
      <c r="O5" s="25" t="s">
        <v>116</v>
      </c>
      <c r="P5" s="25" t="s">
        <v>116</v>
      </c>
      <c r="Q5" s="25" t="s">
        <v>116</v>
      </c>
      <c r="R5" s="25" t="s">
        <v>116</v>
      </c>
      <c r="S5" s="25" t="s">
        <v>116</v>
      </c>
      <c r="T5" s="25" t="s">
        <v>116</v>
      </c>
      <c r="U5" s="15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7">
        <v>3</v>
      </c>
    </row>
    <row r="6" spans="1:66">
      <c r="A6" s="29"/>
      <c r="B6" s="18">
        <v>1</v>
      </c>
      <c r="C6" s="14">
        <v>1</v>
      </c>
      <c r="D6" s="201">
        <v>0.84072111802363558</v>
      </c>
      <c r="E6" s="202">
        <v>0.83</v>
      </c>
      <c r="F6" s="202">
        <v>0.8513407661881599</v>
      </c>
      <c r="G6" s="202">
        <v>0.82</v>
      </c>
      <c r="H6" s="202">
        <v>0.86</v>
      </c>
      <c r="I6" s="202">
        <v>0.77</v>
      </c>
      <c r="J6" s="202">
        <v>0.76500000000000001</v>
      </c>
      <c r="K6" s="202">
        <v>0.81699999999999995</v>
      </c>
      <c r="L6" s="202">
        <v>0.80800000000000005</v>
      </c>
      <c r="M6" s="202">
        <v>0.79800000000000004</v>
      </c>
      <c r="N6" s="211">
        <v>0.72599999999999998</v>
      </c>
      <c r="O6" s="202">
        <v>0.78900000000000003</v>
      </c>
      <c r="P6" s="202">
        <v>0.80004304530877723</v>
      </c>
      <c r="Q6" s="202">
        <v>0.80300000000000005</v>
      </c>
      <c r="R6" s="202">
        <v>0.78900000000000003</v>
      </c>
      <c r="S6" s="202">
        <v>0.81599999999999995</v>
      </c>
      <c r="T6" s="202">
        <v>0.78</v>
      </c>
      <c r="U6" s="204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6">
        <v>1</v>
      </c>
    </row>
    <row r="7" spans="1:66">
      <c r="A7" s="29"/>
      <c r="B7" s="19">
        <v>1</v>
      </c>
      <c r="C7" s="9">
        <v>2</v>
      </c>
      <c r="D7" s="207">
        <v>0.87711323964005361</v>
      </c>
      <c r="E7" s="23">
        <v>0.83</v>
      </c>
      <c r="F7" s="23">
        <v>0.85539175537983991</v>
      </c>
      <c r="G7" s="23">
        <v>0.84</v>
      </c>
      <c r="H7" s="23">
        <v>0.85</v>
      </c>
      <c r="I7" s="23">
        <v>0.76000000000000012</v>
      </c>
      <c r="J7" s="23">
        <v>0.78100000000000003</v>
      </c>
      <c r="K7" s="23">
        <v>0.82499999999999996</v>
      </c>
      <c r="L7" s="23">
        <v>0.82599999999999996</v>
      </c>
      <c r="M7" s="23">
        <v>0.8294999999999999</v>
      </c>
      <c r="N7" s="23">
        <v>0.76900000000000002</v>
      </c>
      <c r="O7" s="23">
        <v>0.77700000000000002</v>
      </c>
      <c r="P7" s="23">
        <v>0.80197482003205556</v>
      </c>
      <c r="Q7" s="23">
        <v>0.82599999999999996</v>
      </c>
      <c r="R7" s="23">
        <v>0.8</v>
      </c>
      <c r="S7" s="23">
        <v>0.80500000000000005</v>
      </c>
      <c r="T7" s="23">
        <v>0.76100000000000001</v>
      </c>
      <c r="U7" s="204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6" t="e">
        <v>#N/A</v>
      </c>
    </row>
    <row r="8" spans="1:66">
      <c r="A8" s="29"/>
      <c r="B8" s="19">
        <v>1</v>
      </c>
      <c r="C8" s="9">
        <v>3</v>
      </c>
      <c r="D8" s="207">
        <v>0.87132428896315794</v>
      </c>
      <c r="E8" s="23">
        <v>0.82</v>
      </c>
      <c r="F8" s="23">
        <v>0.86551922835903994</v>
      </c>
      <c r="G8" s="23">
        <v>0.86</v>
      </c>
      <c r="H8" s="23">
        <v>0.82</v>
      </c>
      <c r="I8" s="23">
        <v>0.70333333333333325</v>
      </c>
      <c r="J8" s="23">
        <v>0.71800000000000008</v>
      </c>
      <c r="K8" s="23">
        <v>0.83099999999999996</v>
      </c>
      <c r="L8" s="23">
        <v>0.84499999999999997</v>
      </c>
      <c r="M8" s="23">
        <v>0.79800000000000004</v>
      </c>
      <c r="N8" s="23">
        <v>0.76800000000000002</v>
      </c>
      <c r="O8" s="23">
        <v>0.79800000000000004</v>
      </c>
      <c r="P8" s="23">
        <v>0.80878961173965425</v>
      </c>
      <c r="Q8" s="23">
        <v>0.82099999999999995</v>
      </c>
      <c r="R8" s="23">
        <v>0.88700000000000001</v>
      </c>
      <c r="S8" s="23">
        <v>0.82799999999999996</v>
      </c>
      <c r="T8" s="23">
        <v>0.76100000000000001</v>
      </c>
      <c r="U8" s="204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6">
        <v>16</v>
      </c>
    </row>
    <row r="9" spans="1:66">
      <c r="A9" s="29"/>
      <c r="B9" s="19">
        <v>1</v>
      </c>
      <c r="C9" s="9">
        <v>4</v>
      </c>
      <c r="D9" s="207">
        <v>0.88119340039786309</v>
      </c>
      <c r="E9" s="23">
        <v>0.83</v>
      </c>
      <c r="F9" s="23">
        <v>0.8402005459110401</v>
      </c>
      <c r="G9" s="23">
        <v>0.86</v>
      </c>
      <c r="H9" s="23">
        <v>0.82</v>
      </c>
      <c r="I9" s="23">
        <v>0.80666666666666664</v>
      </c>
      <c r="J9" s="23">
        <v>0.71200000000000008</v>
      </c>
      <c r="K9" s="23">
        <v>0.82499999999999996</v>
      </c>
      <c r="L9" s="23">
        <v>0.82799999999999996</v>
      </c>
      <c r="M9" s="23">
        <v>0.8294999999999999</v>
      </c>
      <c r="N9" s="23">
        <v>0.755</v>
      </c>
      <c r="O9" s="23">
        <v>0.77400000000000002</v>
      </c>
      <c r="P9" s="23">
        <v>0.81894473030986947</v>
      </c>
      <c r="Q9" s="23">
        <v>0.80500000000000005</v>
      </c>
      <c r="R9" s="23">
        <v>0.88100000000000001</v>
      </c>
      <c r="S9" s="23">
        <v>0.78500000000000003</v>
      </c>
      <c r="T9" s="23">
        <v>0.74199999999999999</v>
      </c>
      <c r="U9" s="204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6">
        <v>0.8083932865783453</v>
      </c>
      <c r="BN9" s="27"/>
    </row>
    <row r="10" spans="1:66">
      <c r="A10" s="29"/>
      <c r="B10" s="19">
        <v>1</v>
      </c>
      <c r="C10" s="9">
        <v>5</v>
      </c>
      <c r="D10" s="207">
        <v>0.8996434553003374</v>
      </c>
      <c r="E10" s="23">
        <v>0.83</v>
      </c>
      <c r="F10" s="23">
        <v>0.84931527159232001</v>
      </c>
      <c r="G10" s="23">
        <v>0.84</v>
      </c>
      <c r="H10" s="23">
        <v>0.85</v>
      </c>
      <c r="I10" s="23">
        <v>0.80000000000000016</v>
      </c>
      <c r="J10" s="23">
        <v>0.73099999999999998</v>
      </c>
      <c r="K10" s="23">
        <v>0.83</v>
      </c>
      <c r="L10" s="23">
        <v>0.83299999999999996</v>
      </c>
      <c r="M10" s="23">
        <v>0.81900000000000006</v>
      </c>
      <c r="N10" s="23">
        <v>0.76900000000000002</v>
      </c>
      <c r="O10" s="23">
        <v>0.79900000000000004</v>
      </c>
      <c r="P10" s="23">
        <v>0.81770212636716288</v>
      </c>
      <c r="Q10" s="23">
        <v>0.85399999999999998</v>
      </c>
      <c r="R10" s="23">
        <v>0.80900000000000005</v>
      </c>
      <c r="S10" s="23">
        <v>0.81200000000000006</v>
      </c>
      <c r="T10" s="23">
        <v>0.74199999999999999</v>
      </c>
      <c r="U10" s="204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6">
        <v>9</v>
      </c>
    </row>
    <row r="11" spans="1:66">
      <c r="A11" s="29"/>
      <c r="B11" s="19">
        <v>1</v>
      </c>
      <c r="C11" s="9">
        <v>6</v>
      </c>
      <c r="D11" s="207">
        <v>0.89462478245933963</v>
      </c>
      <c r="E11" s="23">
        <v>0.83</v>
      </c>
      <c r="F11" s="23">
        <v>0.86450648106111994</v>
      </c>
      <c r="G11" s="23">
        <v>0.9</v>
      </c>
      <c r="H11" s="23">
        <v>0.85</v>
      </c>
      <c r="I11" s="23">
        <v>0.72</v>
      </c>
      <c r="J11" s="23">
        <v>0.71899999999999997</v>
      </c>
      <c r="K11" s="23">
        <v>0.82299999999999995</v>
      </c>
      <c r="L11" s="23">
        <v>0.82899999999999996</v>
      </c>
      <c r="M11" s="23">
        <v>0.81900000000000006</v>
      </c>
      <c r="N11" s="23">
        <v>0.76500000000000001</v>
      </c>
      <c r="O11" s="23">
        <v>0.80200000000000005</v>
      </c>
      <c r="P11" s="23">
        <v>0.81082712927211698</v>
      </c>
      <c r="Q11" s="23">
        <v>0.80100000000000005</v>
      </c>
      <c r="R11" s="23">
        <v>0.872</v>
      </c>
      <c r="S11" s="23">
        <v>0.80200000000000005</v>
      </c>
      <c r="T11" s="23">
        <v>0.77</v>
      </c>
      <c r="U11" s="204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56"/>
    </row>
    <row r="12" spans="1:66">
      <c r="A12" s="29"/>
      <c r="B12" s="19"/>
      <c r="C12" s="9">
        <v>7</v>
      </c>
      <c r="D12" s="207">
        <v>0.84125323330969592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04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56"/>
    </row>
    <row r="13" spans="1:66">
      <c r="A13" s="29"/>
      <c r="B13" s="19"/>
      <c r="C13" s="9">
        <v>8</v>
      </c>
      <c r="D13" s="207">
        <v>0.8784860476647105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04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56"/>
    </row>
    <row r="14" spans="1:66">
      <c r="A14" s="29"/>
      <c r="B14" s="19"/>
      <c r="C14" s="9">
        <v>9</v>
      </c>
      <c r="D14" s="207">
        <v>0.92212972875783772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04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56"/>
    </row>
    <row r="15" spans="1:66">
      <c r="A15" s="29"/>
      <c r="B15" s="19"/>
      <c r="C15" s="9">
        <v>10</v>
      </c>
      <c r="D15" s="207">
        <v>0.85480822938302992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04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56"/>
    </row>
    <row r="16" spans="1:66">
      <c r="A16" s="29"/>
      <c r="B16" s="19"/>
      <c r="C16" s="9">
        <v>11</v>
      </c>
      <c r="D16" s="207">
        <v>0.87656593276776662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04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56"/>
    </row>
    <row r="17" spans="1:65">
      <c r="A17" s="29"/>
      <c r="B17" s="19"/>
      <c r="C17" s="9">
        <v>12</v>
      </c>
      <c r="D17" s="207">
        <v>0.89409527974686409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04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56"/>
    </row>
    <row r="18" spans="1:65">
      <c r="A18" s="29"/>
      <c r="B18" s="19"/>
      <c r="C18" s="9">
        <v>13</v>
      </c>
      <c r="D18" s="207">
        <v>0.89520106420006318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04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56"/>
    </row>
    <row r="19" spans="1:65">
      <c r="A19" s="29"/>
      <c r="B19" s="19"/>
      <c r="C19" s="9">
        <v>14</v>
      </c>
      <c r="D19" s="207">
        <v>0.87141273159007548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04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56"/>
    </row>
    <row r="20" spans="1:65">
      <c r="A20" s="29"/>
      <c r="B20" s="19"/>
      <c r="C20" s="9">
        <v>15</v>
      </c>
      <c r="D20" s="207">
        <v>0.85059753350161738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04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56"/>
    </row>
    <row r="21" spans="1:65">
      <c r="A21" s="29"/>
      <c r="B21" s="19"/>
      <c r="C21" s="9">
        <v>16</v>
      </c>
      <c r="D21" s="207">
        <v>0.87941720466622464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04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56"/>
    </row>
    <row r="22" spans="1:65">
      <c r="A22" s="29"/>
      <c r="B22" s="19"/>
      <c r="C22" s="9">
        <v>17</v>
      </c>
      <c r="D22" s="207">
        <v>0.84812749428578327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04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56"/>
    </row>
    <row r="23" spans="1:65">
      <c r="A23" s="29"/>
      <c r="B23" s="19"/>
      <c r="C23" s="9">
        <v>18</v>
      </c>
      <c r="D23" s="207">
        <v>0.83420510015145466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04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56"/>
    </row>
    <row r="24" spans="1:65">
      <c r="A24" s="29"/>
      <c r="B24" s="19"/>
      <c r="C24" s="9">
        <v>19</v>
      </c>
      <c r="D24" s="207">
        <v>0.87995635908864622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04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56"/>
    </row>
    <row r="25" spans="1:65">
      <c r="A25" s="29"/>
      <c r="B25" s="19"/>
      <c r="C25" s="9">
        <v>20</v>
      </c>
      <c r="D25" s="207">
        <v>0.923186998896106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04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56"/>
    </row>
    <row r="26" spans="1:65">
      <c r="A26" s="29"/>
      <c r="B26" s="20" t="s">
        <v>256</v>
      </c>
      <c r="C26" s="12"/>
      <c r="D26" s="210">
        <v>0.87570316113971314</v>
      </c>
      <c r="E26" s="210">
        <v>0.82833333333333325</v>
      </c>
      <c r="F26" s="210">
        <v>0.85437900808192013</v>
      </c>
      <c r="G26" s="210">
        <v>0.85333333333333339</v>
      </c>
      <c r="H26" s="210">
        <v>0.84166666666666645</v>
      </c>
      <c r="I26" s="210">
        <v>0.76000000000000012</v>
      </c>
      <c r="J26" s="210">
        <v>0.73766666666666669</v>
      </c>
      <c r="K26" s="210">
        <v>0.82516666666666671</v>
      </c>
      <c r="L26" s="210">
        <v>0.82816666666666661</v>
      </c>
      <c r="M26" s="210">
        <v>0.8155</v>
      </c>
      <c r="N26" s="210">
        <v>0.7586666666666666</v>
      </c>
      <c r="O26" s="210">
        <v>0.78983333333333328</v>
      </c>
      <c r="P26" s="210">
        <v>0.80971357717160608</v>
      </c>
      <c r="Q26" s="210">
        <v>0.81833333333333336</v>
      </c>
      <c r="R26" s="210">
        <v>0.83966666666666667</v>
      </c>
      <c r="S26" s="210">
        <v>0.80800000000000016</v>
      </c>
      <c r="T26" s="210">
        <v>0.7593333333333333</v>
      </c>
      <c r="U26" s="204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56"/>
    </row>
    <row r="27" spans="1:65">
      <c r="A27" s="29"/>
      <c r="B27" s="3" t="s">
        <v>257</v>
      </c>
      <c r="C27" s="28"/>
      <c r="D27" s="23">
        <v>0.87779964365238206</v>
      </c>
      <c r="E27" s="23">
        <v>0.83</v>
      </c>
      <c r="F27" s="23">
        <v>0.85336626078399991</v>
      </c>
      <c r="G27" s="23">
        <v>0.85</v>
      </c>
      <c r="H27" s="23">
        <v>0.85</v>
      </c>
      <c r="I27" s="23">
        <v>0.76500000000000012</v>
      </c>
      <c r="J27" s="23">
        <v>0.72499999999999998</v>
      </c>
      <c r="K27" s="23">
        <v>0.82499999999999996</v>
      </c>
      <c r="L27" s="23">
        <v>0.82850000000000001</v>
      </c>
      <c r="M27" s="23">
        <v>0.81900000000000006</v>
      </c>
      <c r="N27" s="23">
        <v>0.76649999999999996</v>
      </c>
      <c r="O27" s="23">
        <v>0.79350000000000009</v>
      </c>
      <c r="P27" s="23">
        <v>0.80980837050588561</v>
      </c>
      <c r="Q27" s="23">
        <v>0.81299999999999994</v>
      </c>
      <c r="R27" s="23">
        <v>0.84050000000000002</v>
      </c>
      <c r="S27" s="23">
        <v>0.8085</v>
      </c>
      <c r="T27" s="23">
        <v>0.76100000000000001</v>
      </c>
      <c r="U27" s="204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56"/>
    </row>
    <row r="28" spans="1:65">
      <c r="A28" s="29"/>
      <c r="B28" s="3" t="s">
        <v>258</v>
      </c>
      <c r="C28" s="28"/>
      <c r="D28" s="23">
        <v>2.526675448927963E-2</v>
      </c>
      <c r="E28" s="23">
        <v>4.0824829046386341E-3</v>
      </c>
      <c r="F28" s="23">
        <v>9.6290913842252118E-3</v>
      </c>
      <c r="G28" s="23">
        <v>2.7325202042558953E-2</v>
      </c>
      <c r="H28" s="23">
        <v>1.7224014243685099E-2</v>
      </c>
      <c r="I28" s="23">
        <v>4.1686661868969334E-2</v>
      </c>
      <c r="J28" s="23">
        <v>2.8507309004300388E-2</v>
      </c>
      <c r="K28" s="23">
        <v>5.0760877323650262E-3</v>
      </c>
      <c r="L28" s="23">
        <v>1.1990273836183476E-2</v>
      </c>
      <c r="M28" s="23">
        <v>1.4345731072343383E-2</v>
      </c>
      <c r="N28" s="23">
        <v>1.6860209567697168E-2</v>
      </c>
      <c r="O28" s="23">
        <v>1.1956866925188509E-2</v>
      </c>
      <c r="P28" s="23">
        <v>7.8042599327140258E-3</v>
      </c>
      <c r="Q28" s="23">
        <v>2.0255040524932686E-2</v>
      </c>
      <c r="R28" s="23">
        <v>4.4889493945317147E-2</v>
      </c>
      <c r="S28" s="23">
        <v>1.4518953130305198E-2</v>
      </c>
      <c r="T28" s="23">
        <v>1.5148157203655734E-2</v>
      </c>
      <c r="U28" s="204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56"/>
    </row>
    <row r="29" spans="1:65">
      <c r="A29" s="29"/>
      <c r="B29" s="3" t="s">
        <v>86</v>
      </c>
      <c r="C29" s="28"/>
      <c r="D29" s="13">
        <v>2.8853104123085917E-2</v>
      </c>
      <c r="E29" s="13">
        <v>4.9285507903082107E-3</v>
      </c>
      <c r="F29" s="13">
        <v>1.1270280862637894E-2</v>
      </c>
      <c r="G29" s="13">
        <v>3.2021721143623769E-2</v>
      </c>
      <c r="H29" s="13">
        <v>2.0464175339031807E-2</v>
      </c>
      <c r="I29" s="13">
        <v>5.48508708802228E-2</v>
      </c>
      <c r="J29" s="13">
        <v>3.8645244922232785E-2</v>
      </c>
      <c r="K29" s="13">
        <v>6.151590869357737E-3</v>
      </c>
      <c r="L29" s="13">
        <v>1.4478092778647788E-2</v>
      </c>
      <c r="M29" s="13">
        <v>1.7591331787055037E-2</v>
      </c>
      <c r="N29" s="13">
        <v>2.2223474825611385E-2</v>
      </c>
      <c r="O29" s="13">
        <v>1.513846835854211E-2</v>
      </c>
      <c r="P29" s="13">
        <v>9.6382969888870167E-3</v>
      </c>
      <c r="Q29" s="13">
        <v>2.4751577016211022E-2</v>
      </c>
      <c r="R29" s="13">
        <v>5.3461088462068852E-2</v>
      </c>
      <c r="S29" s="13">
        <v>1.796900139889257E-2</v>
      </c>
      <c r="T29" s="13">
        <v>1.9949285167237579E-2</v>
      </c>
      <c r="U29" s="15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5"/>
    </row>
    <row r="30" spans="1:65">
      <c r="A30" s="29"/>
      <c r="B30" s="3" t="s">
        <v>259</v>
      </c>
      <c r="C30" s="28"/>
      <c r="D30" s="13">
        <v>8.3263772323330043E-2</v>
      </c>
      <c r="E30" s="13">
        <v>2.4666269606700153E-2</v>
      </c>
      <c r="F30" s="13">
        <v>5.6885333249385051E-2</v>
      </c>
      <c r="G30" s="13">
        <v>5.5591810942918762E-2</v>
      </c>
      <c r="H30" s="13">
        <v>4.1159891652683189E-2</v>
      </c>
      <c r="I30" s="13">
        <v>-5.9863543378962936E-2</v>
      </c>
      <c r="J30" s="13">
        <v>-8.7490360305984782E-2</v>
      </c>
      <c r="K30" s="13">
        <v>2.0749034370779462E-2</v>
      </c>
      <c r="L30" s="13">
        <v>2.4460099331125473E-2</v>
      </c>
      <c r="M30" s="13">
        <v>8.7911583874415999E-3</v>
      </c>
      <c r="N30" s="13">
        <v>-6.1512905583561484E-2</v>
      </c>
      <c r="O30" s="13">
        <v>-2.295906405107595E-2</v>
      </c>
      <c r="P30" s="13">
        <v>1.6332280527082688E-3</v>
      </c>
      <c r="Q30" s="13">
        <v>1.2296053072212931E-2</v>
      </c>
      <c r="R30" s="13">
        <v>3.8685848345785923E-2</v>
      </c>
      <c r="S30" s="13">
        <v>-4.8650401342364979E-4</v>
      </c>
      <c r="T30" s="13">
        <v>-6.0688224481262321E-2</v>
      </c>
      <c r="U30" s="15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5"/>
    </row>
    <row r="31" spans="1:65">
      <c r="A31" s="29"/>
      <c r="B31" s="45" t="s">
        <v>260</v>
      </c>
      <c r="C31" s="46"/>
      <c r="D31" s="44" t="s">
        <v>261</v>
      </c>
      <c r="E31" s="44">
        <v>0.32</v>
      </c>
      <c r="F31" s="44">
        <v>1.06</v>
      </c>
      <c r="G31" s="44">
        <v>1.03</v>
      </c>
      <c r="H31" s="44">
        <v>0.7</v>
      </c>
      <c r="I31" s="44">
        <v>1.62</v>
      </c>
      <c r="J31" s="44">
        <v>2.25</v>
      </c>
      <c r="K31" s="44">
        <v>0.23</v>
      </c>
      <c r="L31" s="44">
        <v>0.32</v>
      </c>
      <c r="M31" s="44">
        <v>0.04</v>
      </c>
      <c r="N31" s="44">
        <v>1.65</v>
      </c>
      <c r="O31" s="44">
        <v>0.77</v>
      </c>
      <c r="P31" s="44">
        <v>0.2</v>
      </c>
      <c r="Q31" s="44">
        <v>0.04</v>
      </c>
      <c r="R31" s="44">
        <v>0.65</v>
      </c>
      <c r="S31" s="44">
        <v>0.25</v>
      </c>
      <c r="T31" s="44">
        <v>1.63</v>
      </c>
      <c r="U31" s="15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5"/>
    </row>
    <row r="32" spans="1:65">
      <c r="B32" s="3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BM32" s="55"/>
    </row>
    <row r="33" spans="65:65">
      <c r="BM33" s="55"/>
    </row>
    <row r="34" spans="65:65">
      <c r="BM34" s="55"/>
    </row>
    <row r="35" spans="65:65">
      <c r="BM35" s="55"/>
    </row>
    <row r="36" spans="65:65">
      <c r="BM36" s="55"/>
    </row>
    <row r="37" spans="65:65">
      <c r="BM37" s="55"/>
    </row>
    <row r="38" spans="65:65">
      <c r="BM38" s="55"/>
    </row>
    <row r="39" spans="65:65">
      <c r="BM39" s="55"/>
    </row>
    <row r="40" spans="65:65">
      <c r="BM40" s="55"/>
    </row>
    <row r="41" spans="65:65">
      <c r="BM41" s="55"/>
    </row>
    <row r="42" spans="65:65">
      <c r="BM42" s="55"/>
    </row>
    <row r="43" spans="65:65">
      <c r="BM43" s="55"/>
    </row>
    <row r="44" spans="65:65">
      <c r="BM44" s="55"/>
    </row>
    <row r="45" spans="65:65">
      <c r="BM45" s="55"/>
    </row>
    <row r="46" spans="65:65">
      <c r="BM46" s="55"/>
    </row>
    <row r="47" spans="65:65">
      <c r="BM47" s="55"/>
    </row>
    <row r="48" spans="65:65">
      <c r="BM48" s="55"/>
    </row>
    <row r="49" spans="65:65">
      <c r="BM49" s="55"/>
    </row>
    <row r="50" spans="65:65">
      <c r="BM50" s="55"/>
    </row>
    <row r="51" spans="65:65">
      <c r="BM51" s="55"/>
    </row>
    <row r="52" spans="65:65">
      <c r="BM52" s="55"/>
    </row>
    <row r="53" spans="65:65">
      <c r="BM53" s="55"/>
    </row>
    <row r="54" spans="65:65">
      <c r="BM54" s="55"/>
    </row>
    <row r="55" spans="65:65">
      <c r="BM55" s="55"/>
    </row>
    <row r="56" spans="65:65">
      <c r="BM56" s="55"/>
    </row>
    <row r="57" spans="65:65">
      <c r="BM57" s="55"/>
    </row>
    <row r="58" spans="65:65">
      <c r="BM58" s="55"/>
    </row>
    <row r="59" spans="65:65">
      <c r="BM59" s="55"/>
    </row>
    <row r="60" spans="65:65">
      <c r="BM60" s="55"/>
    </row>
    <row r="61" spans="65:65">
      <c r="BM61" s="55"/>
    </row>
    <row r="62" spans="65:65">
      <c r="BM62" s="55"/>
    </row>
    <row r="63" spans="65:65">
      <c r="BM63" s="55"/>
    </row>
    <row r="64" spans="65:65">
      <c r="BM64" s="55"/>
    </row>
    <row r="65" spans="65:65">
      <c r="BM65" s="55"/>
    </row>
    <row r="66" spans="65:65">
      <c r="BM66" s="55"/>
    </row>
    <row r="67" spans="65:65">
      <c r="BM67" s="56"/>
    </row>
    <row r="68" spans="65:65">
      <c r="BM68" s="57"/>
    </row>
    <row r="69" spans="65:65">
      <c r="BM69" s="57"/>
    </row>
    <row r="70" spans="65:65">
      <c r="BM70" s="57"/>
    </row>
    <row r="71" spans="65:65">
      <c r="BM71" s="57"/>
    </row>
    <row r="72" spans="65:65">
      <c r="BM72" s="57"/>
    </row>
    <row r="73" spans="65:65">
      <c r="BM73" s="57"/>
    </row>
    <row r="74" spans="65:65">
      <c r="BM74" s="57"/>
    </row>
    <row r="75" spans="65:65">
      <c r="BM75" s="57"/>
    </row>
    <row r="76" spans="65:65">
      <c r="BM76" s="57"/>
    </row>
    <row r="77" spans="65:65">
      <c r="BM77" s="57"/>
    </row>
    <row r="78" spans="65:65">
      <c r="BM78" s="57"/>
    </row>
    <row r="79" spans="65:65">
      <c r="BM79" s="57"/>
    </row>
    <row r="80" spans="65:65">
      <c r="BM80" s="57"/>
    </row>
    <row r="81" spans="65:65">
      <c r="BM81" s="57"/>
    </row>
    <row r="82" spans="65:65">
      <c r="BM82" s="57"/>
    </row>
    <row r="83" spans="65:65">
      <c r="BM83" s="57"/>
    </row>
    <row r="84" spans="65:65">
      <c r="BM84" s="57"/>
    </row>
    <row r="85" spans="65:65">
      <c r="BM85" s="57"/>
    </row>
    <row r="86" spans="65:65">
      <c r="BM86" s="57"/>
    </row>
    <row r="87" spans="65:65">
      <c r="BM87" s="57"/>
    </row>
    <row r="88" spans="65:65">
      <c r="BM88" s="57"/>
    </row>
    <row r="89" spans="65:65">
      <c r="BM89" s="57"/>
    </row>
    <row r="90" spans="65:65">
      <c r="BM90" s="57"/>
    </row>
    <row r="91" spans="65:65">
      <c r="BM91" s="57"/>
    </row>
    <row r="92" spans="65:65">
      <c r="BM92" s="57"/>
    </row>
    <row r="93" spans="65:65">
      <c r="BM93" s="57"/>
    </row>
    <row r="94" spans="65:65">
      <c r="BM94" s="57"/>
    </row>
    <row r="95" spans="65:65">
      <c r="BM95" s="57"/>
    </row>
    <row r="96" spans="65:65">
      <c r="BM96" s="57"/>
    </row>
    <row r="97" spans="65:65">
      <c r="BM97" s="57"/>
    </row>
    <row r="98" spans="65:65">
      <c r="BM98" s="57"/>
    </row>
    <row r="99" spans="65:65">
      <c r="BM99" s="57"/>
    </row>
    <row r="100" spans="65:65">
      <c r="BM100" s="57"/>
    </row>
    <row r="101" spans="65:65">
      <c r="BM101" s="57"/>
    </row>
  </sheetData>
  <dataConsolidate/>
  <conditionalFormatting sqref="B6:C25 E6:T25">
    <cfRule type="expression" dxfId="26" priority="3">
      <formula>AND($B6&lt;&gt;$B5,NOT(ISBLANK(INDIRECT(Anlyt_LabRefThisCol))))</formula>
    </cfRule>
  </conditionalFormatting>
  <conditionalFormatting sqref="C2:T31">
    <cfRule type="expression" dxfId="25" priority="1" stopIfTrue="1">
      <formula>AND(ISBLANK(INDIRECT(Anlyt_LabRefLastCol)),ISBLANK(INDIRECT(Anlyt_LabRefThisCol)))</formula>
    </cfRule>
    <cfRule type="expression" dxfId="24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027C1-0D43-4D9B-A40D-78297AF7FC95}">
  <sheetPr codeName="Sheet13"/>
  <dimension ref="A1:BN101"/>
  <sheetViews>
    <sheetView zoomScaleNormal="10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0" width="11.28515625" style="2" bestFit="1" customWidth="1"/>
    <col min="21" max="64" width="11.140625" style="2" bestFit="1" customWidth="1"/>
    <col min="65" max="65" width="9.28515625" style="54" bestFit="1" customWidth="1"/>
    <col min="66" max="16384" width="9.140625" style="2"/>
  </cols>
  <sheetData>
    <row r="1" spans="1:66" ht="15">
      <c r="B1" s="8" t="s">
        <v>459</v>
      </c>
      <c r="BM1" s="27" t="s">
        <v>66</v>
      </c>
    </row>
    <row r="2" spans="1:66" ht="15">
      <c r="A2" s="24" t="s">
        <v>98</v>
      </c>
      <c r="B2" s="18" t="s">
        <v>110</v>
      </c>
      <c r="C2" s="15" t="s">
        <v>111</v>
      </c>
      <c r="D2" s="14" t="s">
        <v>227</v>
      </c>
      <c r="E2" s="16" t="s">
        <v>227</v>
      </c>
      <c r="F2" s="17" t="s">
        <v>227</v>
      </c>
      <c r="G2" s="17" t="s">
        <v>227</v>
      </c>
      <c r="H2" s="17" t="s">
        <v>227</v>
      </c>
      <c r="I2" s="17" t="s">
        <v>227</v>
      </c>
      <c r="J2" s="17" t="s">
        <v>227</v>
      </c>
      <c r="K2" s="17" t="s">
        <v>227</v>
      </c>
      <c r="L2" s="17" t="s">
        <v>227</v>
      </c>
      <c r="M2" s="17" t="s">
        <v>227</v>
      </c>
      <c r="N2" s="17" t="s">
        <v>227</v>
      </c>
      <c r="O2" s="17" t="s">
        <v>227</v>
      </c>
      <c r="P2" s="17" t="s">
        <v>227</v>
      </c>
      <c r="Q2" s="17" t="s">
        <v>227</v>
      </c>
      <c r="R2" s="17" t="s">
        <v>227</v>
      </c>
      <c r="S2" s="17" t="s">
        <v>227</v>
      </c>
      <c r="T2" s="17" t="s">
        <v>227</v>
      </c>
      <c r="U2" s="15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7">
        <v>1</v>
      </c>
    </row>
    <row r="3" spans="1:66">
      <c r="A3" s="29"/>
      <c r="B3" s="19" t="s">
        <v>228</v>
      </c>
      <c r="C3" s="9" t="s">
        <v>228</v>
      </c>
      <c r="D3" s="150" t="s">
        <v>229</v>
      </c>
      <c r="E3" s="151" t="s">
        <v>230</v>
      </c>
      <c r="F3" s="152" t="s">
        <v>231</v>
      </c>
      <c r="G3" s="152" t="s">
        <v>232</v>
      </c>
      <c r="H3" s="152" t="s">
        <v>233</v>
      </c>
      <c r="I3" s="152" t="s">
        <v>234</v>
      </c>
      <c r="J3" s="152" t="s">
        <v>236</v>
      </c>
      <c r="K3" s="152" t="s">
        <v>237</v>
      </c>
      <c r="L3" s="152" t="s">
        <v>238</v>
      </c>
      <c r="M3" s="152" t="s">
        <v>239</v>
      </c>
      <c r="N3" s="152" t="s">
        <v>240</v>
      </c>
      <c r="O3" s="152" t="s">
        <v>241</v>
      </c>
      <c r="P3" s="152" t="s">
        <v>242</v>
      </c>
      <c r="Q3" s="152" t="s">
        <v>243</v>
      </c>
      <c r="R3" s="152" t="s">
        <v>244</v>
      </c>
      <c r="S3" s="152" t="s">
        <v>245</v>
      </c>
      <c r="T3" s="152" t="s">
        <v>246</v>
      </c>
      <c r="U3" s="15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7" t="s">
        <v>3</v>
      </c>
    </row>
    <row r="4" spans="1:66">
      <c r="A4" s="29"/>
      <c r="B4" s="19"/>
      <c r="C4" s="9"/>
      <c r="D4" s="9" t="s">
        <v>113</v>
      </c>
      <c r="E4" s="10" t="s">
        <v>267</v>
      </c>
      <c r="F4" s="11" t="s">
        <v>268</v>
      </c>
      <c r="G4" s="11" t="s">
        <v>269</v>
      </c>
      <c r="H4" s="11" t="s">
        <v>268</v>
      </c>
      <c r="I4" s="11" t="s">
        <v>268</v>
      </c>
      <c r="J4" s="11" t="s">
        <v>268</v>
      </c>
      <c r="K4" s="11" t="s">
        <v>268</v>
      </c>
      <c r="L4" s="11" t="s">
        <v>267</v>
      </c>
      <c r="M4" s="11" t="s">
        <v>268</v>
      </c>
      <c r="N4" s="11" t="s">
        <v>267</v>
      </c>
      <c r="O4" s="11" t="s">
        <v>267</v>
      </c>
      <c r="P4" s="11" t="s">
        <v>268</v>
      </c>
      <c r="Q4" s="11" t="s">
        <v>270</v>
      </c>
      <c r="R4" s="11" t="s">
        <v>267</v>
      </c>
      <c r="S4" s="11" t="s">
        <v>268</v>
      </c>
      <c r="T4" s="11" t="s">
        <v>268</v>
      </c>
      <c r="U4" s="15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7">
        <v>3</v>
      </c>
    </row>
    <row r="5" spans="1:66">
      <c r="A5" s="29"/>
      <c r="B5" s="19"/>
      <c r="C5" s="9"/>
      <c r="D5" s="26" t="s">
        <v>253</v>
      </c>
      <c r="E5" s="25" t="s">
        <v>271</v>
      </c>
      <c r="F5" s="25" t="s">
        <v>271</v>
      </c>
      <c r="G5" s="25" t="s">
        <v>271</v>
      </c>
      <c r="H5" s="25" t="s">
        <v>271</v>
      </c>
      <c r="I5" s="25" t="s">
        <v>271</v>
      </c>
      <c r="J5" s="25" t="s">
        <v>272</v>
      </c>
      <c r="K5" s="25" t="s">
        <v>254</v>
      </c>
      <c r="L5" s="25" t="s">
        <v>254</v>
      </c>
      <c r="M5" s="25" t="s">
        <v>271</v>
      </c>
      <c r="N5" s="25" t="s">
        <v>254</v>
      </c>
      <c r="O5" s="25" t="s">
        <v>115</v>
      </c>
      <c r="P5" s="25" t="s">
        <v>115</v>
      </c>
      <c r="Q5" s="25" t="s">
        <v>115</v>
      </c>
      <c r="R5" s="25" t="s">
        <v>116</v>
      </c>
      <c r="S5" s="25" t="s">
        <v>273</v>
      </c>
      <c r="T5" s="25" t="s">
        <v>272</v>
      </c>
      <c r="U5" s="15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7">
        <v>3</v>
      </c>
    </row>
    <row r="6" spans="1:66">
      <c r="A6" s="29"/>
      <c r="B6" s="18">
        <v>1</v>
      </c>
      <c r="C6" s="14">
        <v>1</v>
      </c>
      <c r="D6" s="201">
        <v>0.84072111802363558</v>
      </c>
      <c r="E6" s="202">
        <v>0.85</v>
      </c>
      <c r="F6" s="202">
        <v>0.82020987352503405</v>
      </c>
      <c r="G6" s="202">
        <v>0.72958096523720062</v>
      </c>
      <c r="H6" s="202">
        <v>0.78</v>
      </c>
      <c r="I6" s="202">
        <v>0.87</v>
      </c>
      <c r="J6" s="203">
        <v>0.7</v>
      </c>
      <c r="K6" s="202">
        <v>0.7375699300699301</v>
      </c>
      <c r="L6" s="202">
        <v>0.77</v>
      </c>
      <c r="M6" s="202">
        <v>0.8</v>
      </c>
      <c r="N6" s="202">
        <v>0.81699999999999995</v>
      </c>
      <c r="O6" s="202">
        <v>0.6772999999999999</v>
      </c>
      <c r="P6" s="202">
        <v>0.83</v>
      </c>
      <c r="Q6" s="202">
        <v>0.72699999999999998</v>
      </c>
      <c r="R6" s="202">
        <v>0.8297000000000001</v>
      </c>
      <c r="S6" s="202">
        <v>0.8035199999999999</v>
      </c>
      <c r="T6" s="202">
        <v>0.83499999999999996</v>
      </c>
      <c r="U6" s="204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6">
        <v>1</v>
      </c>
    </row>
    <row r="7" spans="1:66">
      <c r="A7" s="29"/>
      <c r="B7" s="19">
        <v>1</v>
      </c>
      <c r="C7" s="9">
        <v>2</v>
      </c>
      <c r="D7" s="207">
        <v>0.87711323964005361</v>
      </c>
      <c r="E7" s="23">
        <v>0.84</v>
      </c>
      <c r="F7" s="23">
        <v>0.82411273060004075</v>
      </c>
      <c r="G7" s="23">
        <v>0.71440500957531272</v>
      </c>
      <c r="H7" s="23">
        <v>0.84</v>
      </c>
      <c r="I7" s="23">
        <v>0.88</v>
      </c>
      <c r="J7" s="208">
        <v>0.7</v>
      </c>
      <c r="K7" s="23">
        <v>0.73267792882846861</v>
      </c>
      <c r="L7" s="23">
        <v>0.73299999999999998</v>
      </c>
      <c r="M7" s="23">
        <v>0.82</v>
      </c>
      <c r="N7" s="23">
        <v>0.8298333333333332</v>
      </c>
      <c r="O7" s="23">
        <v>0.67609999999999992</v>
      </c>
      <c r="P7" s="23">
        <v>0.82</v>
      </c>
      <c r="Q7" s="23">
        <v>0.73</v>
      </c>
      <c r="R7" s="23">
        <v>0.8155</v>
      </c>
      <c r="S7" s="23">
        <v>0.79869999999999997</v>
      </c>
      <c r="T7" s="23">
        <v>0.82299999999999995</v>
      </c>
      <c r="U7" s="204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6" t="e">
        <v>#N/A</v>
      </c>
    </row>
    <row r="8" spans="1:66">
      <c r="A8" s="29"/>
      <c r="B8" s="19">
        <v>1</v>
      </c>
      <c r="C8" s="9">
        <v>3</v>
      </c>
      <c r="D8" s="207">
        <v>0.87132428896315794</v>
      </c>
      <c r="E8" s="23">
        <v>0.84</v>
      </c>
      <c r="F8" s="23">
        <v>0.82527327665572714</v>
      </c>
      <c r="G8" s="23">
        <v>0.72238169144112419</v>
      </c>
      <c r="H8" s="23">
        <v>0.81</v>
      </c>
      <c r="I8" s="23">
        <v>0.78999999999999992</v>
      </c>
      <c r="J8" s="208">
        <v>0.8</v>
      </c>
      <c r="K8" s="23">
        <v>0.73</v>
      </c>
      <c r="L8" s="23">
        <v>0.72500000000000009</v>
      </c>
      <c r="M8" s="23">
        <v>0.81</v>
      </c>
      <c r="N8" s="23">
        <v>0.81699999999999995</v>
      </c>
      <c r="O8" s="23">
        <v>0.68079999999999985</v>
      </c>
      <c r="P8" s="23">
        <v>0.82</v>
      </c>
      <c r="Q8" s="23">
        <v>0.72799999999999998</v>
      </c>
      <c r="R8" s="23">
        <v>0.76739999999999997</v>
      </c>
      <c r="S8" s="23">
        <v>0.79790209790209787</v>
      </c>
      <c r="T8" s="23">
        <v>0.82399999999999995</v>
      </c>
      <c r="U8" s="204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6">
        <v>16</v>
      </c>
    </row>
    <row r="9" spans="1:66">
      <c r="A9" s="29"/>
      <c r="B9" s="19">
        <v>1</v>
      </c>
      <c r="C9" s="9">
        <v>4</v>
      </c>
      <c r="D9" s="207">
        <v>0.88119340039786309</v>
      </c>
      <c r="E9" s="23">
        <v>0.83</v>
      </c>
      <c r="F9" s="23">
        <v>0.80947701656876558</v>
      </c>
      <c r="G9" s="23">
        <v>0.70589488318416937</v>
      </c>
      <c r="H9" s="23">
        <v>0.84</v>
      </c>
      <c r="I9" s="23">
        <v>0.84</v>
      </c>
      <c r="J9" s="208">
        <v>0.7</v>
      </c>
      <c r="K9" s="23">
        <v>0.73245610534716676</v>
      </c>
      <c r="L9" s="23">
        <v>0.78900000000000003</v>
      </c>
      <c r="M9" s="23">
        <v>0.81</v>
      </c>
      <c r="N9" s="23">
        <v>0.82899999999999996</v>
      </c>
      <c r="O9" s="23">
        <v>0.68400000000000005</v>
      </c>
      <c r="P9" s="23">
        <v>0.82</v>
      </c>
      <c r="Q9" s="23">
        <v>0.72699999999999998</v>
      </c>
      <c r="R9" s="23">
        <v>0.81420000000000003</v>
      </c>
      <c r="S9" s="23">
        <v>0.8025139300699301</v>
      </c>
      <c r="T9" s="23">
        <v>0.82</v>
      </c>
      <c r="U9" s="204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6">
        <v>0.7891972372402285</v>
      </c>
      <c r="BN9" s="27"/>
    </row>
    <row r="10" spans="1:66">
      <c r="A10" s="29"/>
      <c r="B10" s="19">
        <v>1</v>
      </c>
      <c r="C10" s="9">
        <v>5</v>
      </c>
      <c r="D10" s="207">
        <v>0.8996434553003374</v>
      </c>
      <c r="E10" s="23">
        <v>0.82</v>
      </c>
      <c r="F10" s="23">
        <v>0.81825844498753064</v>
      </c>
      <c r="G10" s="23">
        <v>0.72838919341682384</v>
      </c>
      <c r="H10" s="23">
        <v>0.79</v>
      </c>
      <c r="I10" s="23">
        <v>0.84</v>
      </c>
      <c r="J10" s="208">
        <v>0.8</v>
      </c>
      <c r="K10" s="23">
        <v>0.73</v>
      </c>
      <c r="L10" s="23">
        <v>0.755</v>
      </c>
      <c r="M10" s="23">
        <v>0.81</v>
      </c>
      <c r="N10" s="23">
        <v>0.82730555555555563</v>
      </c>
      <c r="O10" s="23">
        <v>0.68310000000000004</v>
      </c>
      <c r="P10" s="23">
        <v>0.83</v>
      </c>
      <c r="Q10" s="23">
        <v>0.72699999999999998</v>
      </c>
      <c r="R10" s="23">
        <v>0.8126000000000001</v>
      </c>
      <c r="S10" s="23">
        <v>0.80279720279720279</v>
      </c>
      <c r="T10" s="23">
        <v>0.81899999999999995</v>
      </c>
      <c r="U10" s="204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6">
        <v>11</v>
      </c>
    </row>
    <row r="11" spans="1:66">
      <c r="A11" s="29"/>
      <c r="B11" s="19">
        <v>1</v>
      </c>
      <c r="C11" s="9">
        <v>6</v>
      </c>
      <c r="D11" s="207">
        <v>0.89462478245933963</v>
      </c>
      <c r="E11" s="23">
        <v>0.85</v>
      </c>
      <c r="F11" s="23">
        <v>0.82430762129696267</v>
      </c>
      <c r="G11" s="23">
        <v>0.75000810234156168</v>
      </c>
      <c r="H11" s="23">
        <v>0.87</v>
      </c>
      <c r="I11" s="23">
        <v>0.80999999999999994</v>
      </c>
      <c r="J11" s="208">
        <v>0.7</v>
      </c>
      <c r="K11" s="23">
        <v>0.74918784749801426</v>
      </c>
      <c r="L11" s="23">
        <v>0.749</v>
      </c>
      <c r="M11" s="23">
        <v>0.82</v>
      </c>
      <c r="N11" s="23">
        <v>0.83099999999999996</v>
      </c>
      <c r="O11" s="23">
        <v>0.67210000000000003</v>
      </c>
      <c r="P11" s="23">
        <v>0.83</v>
      </c>
      <c r="Q11" s="23">
        <v>0.72699999999999998</v>
      </c>
      <c r="R11" s="23">
        <v>0.82979999999999998</v>
      </c>
      <c r="S11" s="23">
        <v>0.80138861138861139</v>
      </c>
      <c r="T11" s="23">
        <v>0.82499999999999996</v>
      </c>
      <c r="U11" s="204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56"/>
    </row>
    <row r="12" spans="1:66">
      <c r="A12" s="29"/>
      <c r="B12" s="19"/>
      <c r="C12" s="9">
        <v>7</v>
      </c>
      <c r="D12" s="207">
        <v>0.84125323330969592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04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56"/>
    </row>
    <row r="13" spans="1:66">
      <c r="A13" s="29"/>
      <c r="B13" s="19"/>
      <c r="C13" s="9">
        <v>8</v>
      </c>
      <c r="D13" s="207">
        <v>0.8784860476647105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04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56"/>
    </row>
    <row r="14" spans="1:66">
      <c r="A14" s="29"/>
      <c r="B14" s="19"/>
      <c r="C14" s="9">
        <v>9</v>
      </c>
      <c r="D14" s="207">
        <v>0.92212972875783772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04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56"/>
    </row>
    <row r="15" spans="1:66">
      <c r="A15" s="29"/>
      <c r="B15" s="19"/>
      <c r="C15" s="9">
        <v>10</v>
      </c>
      <c r="D15" s="207">
        <v>0.85480822938302992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04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56"/>
    </row>
    <row r="16" spans="1:66">
      <c r="A16" s="29"/>
      <c r="B16" s="19"/>
      <c r="C16" s="9">
        <v>11</v>
      </c>
      <c r="D16" s="207">
        <v>0.87656593276776662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04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56"/>
    </row>
    <row r="17" spans="1:65">
      <c r="A17" s="29"/>
      <c r="B17" s="19"/>
      <c r="C17" s="9">
        <v>12</v>
      </c>
      <c r="D17" s="207">
        <v>0.89409527974686409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04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56"/>
    </row>
    <row r="18" spans="1:65">
      <c r="A18" s="29"/>
      <c r="B18" s="19"/>
      <c r="C18" s="9">
        <v>13</v>
      </c>
      <c r="D18" s="207">
        <v>0.89520106420006318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04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56"/>
    </row>
    <row r="19" spans="1:65">
      <c r="A19" s="29"/>
      <c r="B19" s="19"/>
      <c r="C19" s="9">
        <v>14</v>
      </c>
      <c r="D19" s="207">
        <v>0.87141273159007548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04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56"/>
    </row>
    <row r="20" spans="1:65">
      <c r="A20" s="29"/>
      <c r="B20" s="19"/>
      <c r="C20" s="9">
        <v>15</v>
      </c>
      <c r="D20" s="207">
        <v>0.85059753350161738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04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56"/>
    </row>
    <row r="21" spans="1:65">
      <c r="A21" s="29"/>
      <c r="B21" s="19"/>
      <c r="C21" s="9">
        <v>16</v>
      </c>
      <c r="D21" s="207">
        <v>0.87941720466622464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04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56"/>
    </row>
    <row r="22" spans="1:65">
      <c r="A22" s="29"/>
      <c r="B22" s="19"/>
      <c r="C22" s="9">
        <v>17</v>
      </c>
      <c r="D22" s="207">
        <v>0.84812749428578327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04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56"/>
    </row>
    <row r="23" spans="1:65">
      <c r="A23" s="29"/>
      <c r="B23" s="19"/>
      <c r="C23" s="9">
        <v>18</v>
      </c>
      <c r="D23" s="207">
        <v>0.83420510015145466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04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56"/>
    </row>
    <row r="24" spans="1:65">
      <c r="A24" s="29"/>
      <c r="B24" s="19"/>
      <c r="C24" s="9">
        <v>19</v>
      </c>
      <c r="D24" s="207">
        <v>0.87995635908864622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04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56"/>
    </row>
    <row r="25" spans="1:65">
      <c r="A25" s="29"/>
      <c r="B25" s="19"/>
      <c r="C25" s="9">
        <v>20</v>
      </c>
      <c r="D25" s="207">
        <v>0.923186998896106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04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56"/>
    </row>
    <row r="26" spans="1:65">
      <c r="A26" s="29"/>
      <c r="B26" s="20" t="s">
        <v>256</v>
      </c>
      <c r="C26" s="12"/>
      <c r="D26" s="210">
        <v>0.87570316113971314</v>
      </c>
      <c r="E26" s="210">
        <v>0.83833333333333326</v>
      </c>
      <c r="F26" s="210">
        <v>0.8202731606056769</v>
      </c>
      <c r="G26" s="210">
        <v>0.7251099741993654</v>
      </c>
      <c r="H26" s="210">
        <v>0.82166666666666677</v>
      </c>
      <c r="I26" s="210">
        <v>0.83833333333333326</v>
      </c>
      <c r="J26" s="210">
        <v>0.73333333333333339</v>
      </c>
      <c r="K26" s="210">
        <v>0.73531530195726325</v>
      </c>
      <c r="L26" s="210">
        <v>0.75349999999999995</v>
      </c>
      <c r="M26" s="210">
        <v>0.81166666666666687</v>
      </c>
      <c r="N26" s="210">
        <v>0.82518981481481468</v>
      </c>
      <c r="O26" s="210">
        <v>0.67889999999999995</v>
      </c>
      <c r="P26" s="210">
        <v>0.82499999999999984</v>
      </c>
      <c r="Q26" s="210">
        <v>0.72766666666666657</v>
      </c>
      <c r="R26" s="210">
        <v>0.81153333333333322</v>
      </c>
      <c r="S26" s="210">
        <v>0.80113697369297354</v>
      </c>
      <c r="T26" s="210">
        <v>0.82433333333333325</v>
      </c>
      <c r="U26" s="204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56"/>
    </row>
    <row r="27" spans="1:65">
      <c r="A27" s="29"/>
      <c r="B27" s="3" t="s">
        <v>257</v>
      </c>
      <c r="C27" s="28"/>
      <c r="D27" s="23">
        <v>0.87779964365238206</v>
      </c>
      <c r="E27" s="23">
        <v>0.84</v>
      </c>
      <c r="F27" s="23">
        <v>0.82216130206253735</v>
      </c>
      <c r="G27" s="23">
        <v>0.72538544242897407</v>
      </c>
      <c r="H27" s="23">
        <v>0.82499999999999996</v>
      </c>
      <c r="I27" s="23">
        <v>0.84</v>
      </c>
      <c r="J27" s="23">
        <v>0.7</v>
      </c>
      <c r="K27" s="23">
        <v>0.73256701708781768</v>
      </c>
      <c r="L27" s="23">
        <v>0.752</v>
      </c>
      <c r="M27" s="23">
        <v>0.81</v>
      </c>
      <c r="N27" s="23">
        <v>0.82815277777777774</v>
      </c>
      <c r="O27" s="23">
        <v>0.67904999999999993</v>
      </c>
      <c r="P27" s="23">
        <v>0.82499999999999996</v>
      </c>
      <c r="Q27" s="23">
        <v>0.72699999999999998</v>
      </c>
      <c r="R27" s="23">
        <v>0.81485000000000007</v>
      </c>
      <c r="S27" s="23">
        <v>0.80195127072927075</v>
      </c>
      <c r="T27" s="23">
        <v>0.8234999999999999</v>
      </c>
      <c r="U27" s="204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56"/>
    </row>
    <row r="28" spans="1:65">
      <c r="A28" s="29"/>
      <c r="B28" s="3" t="s">
        <v>258</v>
      </c>
      <c r="C28" s="28"/>
      <c r="D28" s="23">
        <v>2.526675448927963E-2</v>
      </c>
      <c r="E28" s="23">
        <v>1.1690451944500132E-2</v>
      </c>
      <c r="F28" s="23">
        <v>5.9437385821961217E-3</v>
      </c>
      <c r="G28" s="23">
        <v>1.5112374675445156E-2</v>
      </c>
      <c r="H28" s="23">
        <v>3.4302575219167804E-2</v>
      </c>
      <c r="I28" s="23">
        <v>3.4302575219167859E-2</v>
      </c>
      <c r="J28" s="23">
        <v>5.1639777949432274E-2</v>
      </c>
      <c r="K28" s="23">
        <v>7.3371176871587273E-3</v>
      </c>
      <c r="L28" s="23">
        <v>2.3611437906235183E-2</v>
      </c>
      <c r="M28" s="23">
        <v>7.5277265270907679E-3</v>
      </c>
      <c r="N28" s="23">
        <v>6.456942303402209E-3</v>
      </c>
      <c r="O28" s="23">
        <v>4.5585085280166063E-3</v>
      </c>
      <c r="P28" s="23">
        <v>5.4772255750516656E-3</v>
      </c>
      <c r="Q28" s="23">
        <v>1.211060141638998E-3</v>
      </c>
      <c r="R28" s="23">
        <v>2.2958368118545968E-2</v>
      </c>
      <c r="S28" s="23">
        <v>2.315070954206612E-3</v>
      </c>
      <c r="T28" s="23">
        <v>5.7154760664940869E-3</v>
      </c>
      <c r="U28" s="204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56"/>
    </row>
    <row r="29" spans="1:65">
      <c r="A29" s="29"/>
      <c r="B29" s="3" t="s">
        <v>86</v>
      </c>
      <c r="C29" s="28"/>
      <c r="D29" s="13">
        <v>2.8853104123085917E-2</v>
      </c>
      <c r="E29" s="13">
        <v>1.3944873094831172E-2</v>
      </c>
      <c r="F29" s="13">
        <v>7.2460478626502397E-3</v>
      </c>
      <c r="G29" s="13">
        <v>2.0841493308834398E-2</v>
      </c>
      <c r="H29" s="13">
        <v>4.1747556047668721E-2</v>
      </c>
      <c r="I29" s="13">
        <v>4.0917584754474587E-2</v>
      </c>
      <c r="J29" s="13">
        <v>7.0417879021953095E-2</v>
      </c>
      <c r="K29" s="13">
        <v>9.978192576203403E-3</v>
      </c>
      <c r="L29" s="13">
        <v>3.1335684016237805E-2</v>
      </c>
      <c r="M29" s="13">
        <v>9.2744063988797944E-3</v>
      </c>
      <c r="N29" s="13">
        <v>7.8247964134788139E-3</v>
      </c>
      <c r="O29" s="13">
        <v>6.7145507851179946E-3</v>
      </c>
      <c r="P29" s="13">
        <v>6.6390613030929291E-3</v>
      </c>
      <c r="Q29" s="13">
        <v>1.6643061955643585E-3</v>
      </c>
      <c r="R29" s="13">
        <v>2.8290111047251258E-2</v>
      </c>
      <c r="S29" s="13">
        <v>2.8897317565246164E-3</v>
      </c>
      <c r="T29" s="13">
        <v>6.9334525675221444E-3</v>
      </c>
      <c r="U29" s="15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5"/>
    </row>
    <row r="30" spans="1:65">
      <c r="A30" s="29"/>
      <c r="B30" s="3" t="s">
        <v>259</v>
      </c>
      <c r="C30" s="28"/>
      <c r="D30" s="13">
        <v>0.10961255287967075</v>
      </c>
      <c r="E30" s="13">
        <v>6.2260856696521705E-2</v>
      </c>
      <c r="F30" s="13">
        <v>3.9376624624433365E-2</v>
      </c>
      <c r="G30" s="13">
        <v>-8.1205635317442404E-2</v>
      </c>
      <c r="H30" s="13">
        <v>4.1142350599175703E-2</v>
      </c>
      <c r="I30" s="13">
        <v>6.2260856696521705E-2</v>
      </c>
      <c r="J30" s="13">
        <v>-7.078573171676017E-2</v>
      </c>
      <c r="K30" s="13">
        <v>-6.8274358728607432E-2</v>
      </c>
      <c r="L30" s="13">
        <v>-4.5232339338971195E-2</v>
      </c>
      <c r="M30" s="13">
        <v>2.8471246940767969E-2</v>
      </c>
      <c r="N30" s="13">
        <v>4.5606568138086612E-2</v>
      </c>
      <c r="O30" s="13">
        <v>-0.13975877263069347</v>
      </c>
      <c r="P30" s="13">
        <v>4.5366051818644504E-2</v>
      </c>
      <c r="Q30" s="13">
        <v>-7.7966023789858063E-2</v>
      </c>
      <c r="R30" s="13">
        <v>2.8302298891988764E-2</v>
      </c>
      <c r="S30" s="13">
        <v>1.5128963824680319E-2</v>
      </c>
      <c r="T30" s="13">
        <v>4.4521311574750921E-2</v>
      </c>
      <c r="U30" s="15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5"/>
    </row>
    <row r="31" spans="1:65">
      <c r="A31" s="29"/>
      <c r="B31" s="45" t="s">
        <v>260</v>
      </c>
      <c r="C31" s="46"/>
      <c r="D31" s="44" t="s">
        <v>261</v>
      </c>
      <c r="E31" s="44">
        <v>1.33</v>
      </c>
      <c r="F31" s="44">
        <v>0.43</v>
      </c>
      <c r="G31" s="44">
        <v>4.32</v>
      </c>
      <c r="H31" s="44">
        <v>0.5</v>
      </c>
      <c r="I31" s="44">
        <v>1.33</v>
      </c>
      <c r="J31" s="44" t="s">
        <v>261</v>
      </c>
      <c r="K31" s="44">
        <v>3.81</v>
      </c>
      <c r="L31" s="44">
        <v>2.9</v>
      </c>
      <c r="M31" s="44">
        <v>0</v>
      </c>
      <c r="N31" s="44">
        <v>0.67</v>
      </c>
      <c r="O31" s="44">
        <v>6.62</v>
      </c>
      <c r="P31" s="44">
        <v>0.66</v>
      </c>
      <c r="Q31" s="44">
        <v>4.1900000000000004</v>
      </c>
      <c r="R31" s="44">
        <v>0.01</v>
      </c>
      <c r="S31" s="44">
        <v>0.53</v>
      </c>
      <c r="T31" s="44">
        <v>0.63</v>
      </c>
      <c r="U31" s="15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5"/>
    </row>
    <row r="32" spans="1:65">
      <c r="B32" s="30" t="s">
        <v>274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BM32" s="55"/>
    </row>
    <row r="33" spans="65:65">
      <c r="BM33" s="55"/>
    </row>
    <row r="34" spans="65:65">
      <c r="BM34" s="55"/>
    </row>
    <row r="35" spans="65:65">
      <c r="BM35" s="55"/>
    </row>
    <row r="36" spans="65:65">
      <c r="BM36" s="55"/>
    </row>
    <row r="37" spans="65:65">
      <c r="BM37" s="55"/>
    </row>
    <row r="38" spans="65:65">
      <c r="BM38" s="55"/>
    </row>
    <row r="39" spans="65:65">
      <c r="BM39" s="55"/>
    </row>
    <row r="40" spans="65:65">
      <c r="BM40" s="55"/>
    </row>
    <row r="41" spans="65:65">
      <c r="BM41" s="55"/>
    </row>
    <row r="42" spans="65:65">
      <c r="BM42" s="55"/>
    </row>
    <row r="43" spans="65:65">
      <c r="BM43" s="55"/>
    </row>
    <row r="44" spans="65:65">
      <c r="BM44" s="55"/>
    </row>
    <row r="45" spans="65:65">
      <c r="BM45" s="55"/>
    </row>
    <row r="46" spans="65:65">
      <c r="BM46" s="55"/>
    </row>
    <row r="47" spans="65:65">
      <c r="BM47" s="55"/>
    </row>
    <row r="48" spans="65:65">
      <c r="BM48" s="55"/>
    </row>
    <row r="49" spans="65:65">
      <c r="BM49" s="55"/>
    </row>
    <row r="50" spans="65:65">
      <c r="BM50" s="55"/>
    </row>
    <row r="51" spans="65:65">
      <c r="BM51" s="55"/>
    </row>
    <row r="52" spans="65:65">
      <c r="BM52" s="55"/>
    </row>
    <row r="53" spans="65:65">
      <c r="BM53" s="55"/>
    </row>
    <row r="54" spans="65:65">
      <c r="BM54" s="55"/>
    </row>
    <row r="55" spans="65:65">
      <c r="BM55" s="55"/>
    </row>
    <row r="56" spans="65:65">
      <c r="BM56" s="55"/>
    </row>
    <row r="57" spans="65:65">
      <c r="BM57" s="55"/>
    </row>
    <row r="58" spans="65:65">
      <c r="BM58" s="55"/>
    </row>
    <row r="59" spans="65:65">
      <c r="BM59" s="55"/>
    </row>
    <row r="60" spans="65:65">
      <c r="BM60" s="55"/>
    </row>
    <row r="61" spans="65:65">
      <c r="BM61" s="55"/>
    </row>
    <row r="62" spans="65:65">
      <c r="BM62" s="55"/>
    </row>
    <row r="63" spans="65:65">
      <c r="BM63" s="55"/>
    </row>
    <row r="64" spans="65:65">
      <c r="BM64" s="55"/>
    </row>
    <row r="65" spans="65:65">
      <c r="BM65" s="55"/>
    </row>
    <row r="66" spans="65:65">
      <c r="BM66" s="55"/>
    </row>
    <row r="67" spans="65:65">
      <c r="BM67" s="56"/>
    </row>
    <row r="68" spans="65:65">
      <c r="BM68" s="57"/>
    </row>
    <row r="69" spans="65:65">
      <c r="BM69" s="57"/>
    </row>
    <row r="70" spans="65:65">
      <c r="BM70" s="57"/>
    </row>
    <row r="71" spans="65:65">
      <c r="BM71" s="57"/>
    </row>
    <row r="72" spans="65:65">
      <c r="BM72" s="57"/>
    </row>
    <row r="73" spans="65:65">
      <c r="BM73" s="57"/>
    </row>
    <row r="74" spans="65:65">
      <c r="BM74" s="57"/>
    </row>
    <row r="75" spans="65:65">
      <c r="BM75" s="57"/>
    </row>
    <row r="76" spans="65:65">
      <c r="BM76" s="57"/>
    </row>
    <row r="77" spans="65:65">
      <c r="BM77" s="57"/>
    </row>
    <row r="78" spans="65:65">
      <c r="BM78" s="57"/>
    </row>
    <row r="79" spans="65:65">
      <c r="BM79" s="57"/>
    </row>
    <row r="80" spans="65:65">
      <c r="BM80" s="57"/>
    </row>
    <row r="81" spans="65:65">
      <c r="BM81" s="57"/>
    </row>
    <row r="82" spans="65:65">
      <c r="BM82" s="57"/>
    </row>
    <row r="83" spans="65:65">
      <c r="BM83" s="57"/>
    </row>
    <row r="84" spans="65:65">
      <c r="BM84" s="57"/>
    </row>
    <row r="85" spans="65:65">
      <c r="BM85" s="57"/>
    </row>
    <row r="86" spans="65:65">
      <c r="BM86" s="57"/>
    </row>
    <row r="87" spans="65:65">
      <c r="BM87" s="57"/>
    </row>
    <row r="88" spans="65:65">
      <c r="BM88" s="57"/>
    </row>
    <row r="89" spans="65:65">
      <c r="BM89" s="57"/>
    </row>
    <row r="90" spans="65:65">
      <c r="BM90" s="57"/>
    </row>
    <row r="91" spans="65:65">
      <c r="BM91" s="57"/>
    </row>
    <row r="92" spans="65:65">
      <c r="BM92" s="57"/>
    </row>
    <row r="93" spans="65:65">
      <c r="BM93" s="57"/>
    </row>
    <row r="94" spans="65:65">
      <c r="BM94" s="57"/>
    </row>
    <row r="95" spans="65:65">
      <c r="BM95" s="57"/>
    </row>
    <row r="96" spans="65:65">
      <c r="BM96" s="57"/>
    </row>
    <row r="97" spans="65:65">
      <c r="BM97" s="57"/>
    </row>
    <row r="98" spans="65:65">
      <c r="BM98" s="57"/>
    </row>
    <row r="99" spans="65:65">
      <c r="BM99" s="57"/>
    </row>
    <row r="100" spans="65:65">
      <c r="BM100" s="57"/>
    </row>
    <row r="101" spans="65:65">
      <c r="BM101" s="57"/>
    </row>
  </sheetData>
  <dataConsolidate/>
  <conditionalFormatting sqref="B6:C25 E6:T25">
    <cfRule type="expression" dxfId="23" priority="3">
      <formula>AND($B6&lt;&gt;$B5,NOT(ISBLANK(INDIRECT(Anlyt_LabRefThisCol))))</formula>
    </cfRule>
  </conditionalFormatting>
  <conditionalFormatting sqref="C2:T31">
    <cfRule type="expression" dxfId="22" priority="1" stopIfTrue="1">
      <formula>AND(ISBLANK(INDIRECT(Anlyt_LabRefLastCol)),ISBLANK(INDIRECT(Anlyt_LabRefThisCol)))</formula>
    </cfRule>
    <cfRule type="expression" dxfId="21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Uncertainty &amp; Tolerance Limits</vt:lpstr>
      <vt:lpstr>Indicative Values</vt:lpstr>
      <vt:lpstr>Performance Gates</vt:lpstr>
      <vt:lpstr>Abbreviations</vt:lpstr>
      <vt:lpstr>Laboratory List</vt:lpstr>
      <vt:lpstr>Homogeneity</vt:lpstr>
      <vt:lpstr>Fire Assay</vt:lpstr>
      <vt:lpstr>AR Digest 10-50g</vt:lpstr>
      <vt:lpstr>CNL</vt:lpstr>
      <vt:lpstr>PA</vt:lpstr>
      <vt:lpstr>4-Acid</vt:lpstr>
      <vt:lpstr>Aqua Regia</vt:lpstr>
      <vt:lpstr>Fusion XRF</vt:lpstr>
      <vt:lpstr>Thermograv</vt:lpstr>
      <vt:lpstr>IRC</vt:lpstr>
      <vt:lpstr>Laser Ablation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2021-03-06T02:52:25Z</cp:lastPrinted>
  <dcterms:created xsi:type="dcterms:W3CDTF">2000-11-24T23:59:25Z</dcterms:created>
  <dcterms:modified xsi:type="dcterms:W3CDTF">2024-03-18T04:14:22Z</dcterms:modified>
</cp:coreProperties>
</file>